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<sst xmlns="http://schemas.openxmlformats.org/spreadsheetml/2006/main" count="39" uniqueCount="34">
  <si>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QUANTITY</t>
  </si>
  <si>
    <t>UNIT</t>
  </si>
  <si>
    <t>PRICE PER UNIT IN TZS</t>
  </si>
  <si>
    <t>PRICE PER UNIT IN USD</t>
  </si>
  <si>
    <t xml:space="preserve">                                              BUDGET BREAKDOWN FOR DRILLING AND CONSTRUCTION OF THREE WELLS.</t>
  </si>
  <si>
    <t>S/N</t>
  </si>
  <si>
    <t>TOTAL IN TZS</t>
  </si>
  <si>
    <t>TOTAL IN USD</t>
  </si>
  <si>
    <t>FUNDS FROM DONOR IN USD</t>
  </si>
  <si>
    <t>Mobilizing (Equipment and personnel)</t>
  </si>
  <si>
    <t>Supply SWN 80 pumpset complete with riser/rods (stainless steel) to a depth of 30 mt</t>
  </si>
  <si>
    <t>Supply 10 PVC (B) CASING 7 plain + 4 screen</t>
  </si>
  <si>
    <t>Transportation of pumpsets</t>
  </si>
  <si>
    <t>Drill production well 30 M</t>
  </si>
  <si>
    <t>Develop borehole for minimum yield of 800 lt/hr</t>
  </si>
  <si>
    <t>Install pumpset and construct slab and flume</t>
  </si>
  <si>
    <t>Conduct water quality analysis</t>
  </si>
  <si>
    <t>Prepare Completion report</t>
  </si>
  <si>
    <t>Project monitoring</t>
  </si>
  <si>
    <t>Pump House Construction</t>
  </si>
  <si>
    <t>SUB TOTAL OF A</t>
  </si>
  <si>
    <t>Months</t>
  </si>
  <si>
    <t>Handpump</t>
  </si>
  <si>
    <t>Sets</t>
  </si>
  <si>
    <t>Borehole</t>
  </si>
  <si>
    <t>Pumpset</t>
  </si>
  <si>
    <t>Pumphouse</t>
  </si>
  <si>
    <t>GRAND TOTAL (A + B)</t>
  </si>
  <si>
    <t>A: ACTIVITIES / ITEM</t>
  </si>
  <si>
    <t>EXCHANGE RATE:  $ 1=TZS 1,250/=</t>
  </si>
  <si>
    <r>
      <t>B</t>
    </r>
    <r>
      <rPr>
        <sz val="8"/>
        <rFont val="Arial"/>
        <family val="0"/>
      </rPr>
      <t>: ADMINISTRATIVE COSTS 10% OF TZS 16,920,000</t>
    </r>
  </si>
  <si>
    <t>COMMUNITY CONTRIBUTION IN TZS</t>
  </si>
  <si>
    <t>PROJECT NAME: BORE HOLE CONSTRUCTION TO ZIMAMOTO  AND MAPOSENI SEC SCHOOLS</t>
  </si>
  <si>
    <t>INSTALLED WITH SWN 80 HAND PUMPS  WITH SWN 81 HAND PUMPS  (USING MECHANICAL DRILL)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</si>
</sst>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horizontal="center" wrapText="1" shrinkToFit="1"/>
    </xf>
    <xf numFmtId="164" fontId="1" fillId="0" borderId="10" xfId="0" applyNumberFormat="1" applyFont="1" applyBorder="1" applyAlignment="1">
      <alignment shrinkToFit="1"/>
    </xf>
    <xf numFmtId="164" fontId="1" fillId="0" borderId="10" xfId="0" applyNumberFormat="1" applyFont="1" applyBorder="1" applyAlignment="1">
      <alignment wrapText="1" shrinkToFit="1"/>
    </xf>
    <xf numFmtId="4" fontId="1" fillId="0" borderId="10" xfId="0" applyNumberFormat="1" applyFont="1" applyBorder="1" applyAlignment="1">
      <alignment shrinkToFit="1"/>
    </xf>
    <xf numFmtId="4" fontId="1" fillId="0" borderId="10" xfId="0" applyNumberFormat="1" applyFont="1" applyBorder="1" applyAlignment="1">
      <alignment wrapText="1" shrinkToFit="1"/>
    </xf>
    <xf numFmtId="4" fontId="2" fillId="0" borderId="10" xfId="0" applyNumberFormat="1" applyFont="1" applyBorder="1" applyAlignment="1">
      <alignment wrapText="1" shrinkToFi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 shrinkToFit="1"/>
    </xf>
    <xf numFmtId="4" fontId="1" fillId="0" borderId="0" xfId="0" applyNumberFormat="1" applyFont="1" applyBorder="1" applyAlignment="1">
      <alignment wrapText="1" shrinkToFit="1"/>
    </xf>
    <xf numFmtId="4" fontId="1" fillId="0" borderId="10" xfId="0" applyNumberFormat="1" applyFont="1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wrapText="1" shrinkToFit="1"/>
    </xf>
    <xf numFmtId="4" fontId="3" fillId="0" borderId="10" xfId="0" applyNumberFormat="1" applyFont="1" applyBorder="1" applyAlignment="1">
      <alignment wrapText="1" shrinkToFi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33.7109375" style="0" customWidth="1"/>
    <col min="3" max="3" width="8.7109375" style="0" customWidth="1"/>
    <col min="4" max="4" width="9.421875" style="0" customWidth="1"/>
    <col min="5" max="5" width="10.57421875" style="0" customWidth="1"/>
    <col min="6" max="6" width="9.421875" style="0" customWidth="1"/>
    <col min="7" max="7" width="12.00390625" style="0" customWidth="1"/>
    <col min="8" max="8" width="12.7109375" style="0" customWidth="1"/>
    <col min="9" max="9" width="11.28125" style="0" customWidth="1"/>
    <col min="10" max="10" width="11.421875" style="0" customWidth="1"/>
  </cols>
  <sheetData>
    <row r="1" spans="1:16" s="24" customFormat="1" ht="12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23"/>
    </row>
    <row r="2" spans="1:26" s="24" customFormat="1" ht="12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24" customFormat="1" ht="12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4" customFormat="1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>
      <c r="A5" s="28"/>
      <c r="B5" s="28"/>
      <c r="C5" s="30" t="s">
        <v>0</v>
      </c>
      <c r="D5" s="30" t="s">
        <v>1</v>
      </c>
      <c r="E5" s="29" t="s">
        <v>2</v>
      </c>
      <c r="F5" s="29" t="s">
        <v>3</v>
      </c>
      <c r="G5" s="29" t="s">
        <v>31</v>
      </c>
      <c r="H5" s="31" t="s">
        <v>6</v>
      </c>
      <c r="I5" s="31" t="s">
        <v>7</v>
      </c>
      <c r="J5" s="31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3" customFormat="1" ht="26.25" customHeight="1">
      <c r="A6" s="3" t="s">
        <v>5</v>
      </c>
      <c r="B6" s="3" t="s">
        <v>28</v>
      </c>
      <c r="C6" s="30"/>
      <c r="D6" s="30"/>
      <c r="E6" s="29"/>
      <c r="F6" s="29"/>
      <c r="G6" s="29"/>
      <c r="H6" s="32"/>
      <c r="I6" s="32"/>
      <c r="J6" s="32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2" customFormat="1" ht="17.25" customHeight="1">
      <c r="A7" s="11">
        <v>1</v>
      </c>
      <c r="B7" s="7" t="s">
        <v>9</v>
      </c>
      <c r="C7" s="7">
        <v>2</v>
      </c>
      <c r="D7" s="7" t="s">
        <v>22</v>
      </c>
      <c r="E7" s="13">
        <v>400000</v>
      </c>
      <c r="F7" s="13">
        <f>E7/1250</f>
        <v>320</v>
      </c>
      <c r="G7" s="7">
        <v>0</v>
      </c>
      <c r="H7" s="13">
        <f>C7*E7</f>
        <v>800000</v>
      </c>
      <c r="I7" s="13">
        <f>H7/1250</f>
        <v>640</v>
      </c>
      <c r="J7" s="13">
        <f>I7</f>
        <v>640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2" customFormat="1" ht="24" customHeight="1">
      <c r="A8" s="12">
        <v>2</v>
      </c>
      <c r="B8" s="8" t="s">
        <v>10</v>
      </c>
      <c r="C8" s="7">
        <v>2</v>
      </c>
      <c r="D8" s="8" t="s">
        <v>23</v>
      </c>
      <c r="E8" s="14">
        <v>2200000</v>
      </c>
      <c r="F8" s="13">
        <f aca="true" t="shared" si="0" ref="F8:F17">E8/1250</f>
        <v>1760</v>
      </c>
      <c r="G8" s="7">
        <v>0</v>
      </c>
      <c r="H8" s="13">
        <f aca="true" t="shared" si="1" ref="H8:H17">C8*E8</f>
        <v>4400000</v>
      </c>
      <c r="I8" s="13">
        <f aca="true" t="shared" si="2" ref="I8:I19">H8/1250</f>
        <v>3520</v>
      </c>
      <c r="J8" s="13">
        <f aca="true" t="shared" si="3" ref="J8:J16">I8</f>
        <v>3520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" customFormat="1" ht="16.5" customHeight="1">
      <c r="A9" s="12">
        <v>3</v>
      </c>
      <c r="B9" s="8" t="s">
        <v>11</v>
      </c>
      <c r="C9" s="7">
        <v>2</v>
      </c>
      <c r="D9" s="8" t="s">
        <v>23</v>
      </c>
      <c r="E9" s="14">
        <v>800000</v>
      </c>
      <c r="F9" s="13">
        <f t="shared" si="0"/>
        <v>640</v>
      </c>
      <c r="G9" s="7">
        <v>0</v>
      </c>
      <c r="H9" s="13">
        <f t="shared" si="1"/>
        <v>1600000</v>
      </c>
      <c r="I9" s="13">
        <f t="shared" si="2"/>
        <v>1280</v>
      </c>
      <c r="J9" s="13">
        <f t="shared" si="3"/>
        <v>1280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2" customFormat="1" ht="17.25" customHeight="1">
      <c r="A10" s="12">
        <v>4</v>
      </c>
      <c r="B10" s="8" t="s">
        <v>12</v>
      </c>
      <c r="C10" s="7">
        <v>2</v>
      </c>
      <c r="D10" s="8" t="s">
        <v>23</v>
      </c>
      <c r="E10" s="14">
        <v>300000</v>
      </c>
      <c r="F10" s="13">
        <f t="shared" si="0"/>
        <v>240</v>
      </c>
      <c r="G10" s="7">
        <v>0</v>
      </c>
      <c r="H10" s="13">
        <f t="shared" si="1"/>
        <v>600000</v>
      </c>
      <c r="I10" s="13">
        <f t="shared" si="2"/>
        <v>480</v>
      </c>
      <c r="J10" s="13">
        <f t="shared" si="3"/>
        <v>480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2" customFormat="1" ht="15" customHeight="1">
      <c r="A11" s="12">
        <v>5</v>
      </c>
      <c r="B11" s="8" t="s">
        <v>13</v>
      </c>
      <c r="C11" s="7">
        <v>2</v>
      </c>
      <c r="D11" s="8" t="s">
        <v>22</v>
      </c>
      <c r="E11" s="14">
        <v>2400000</v>
      </c>
      <c r="F11" s="13">
        <f t="shared" si="0"/>
        <v>1920</v>
      </c>
      <c r="G11" s="7">
        <v>0</v>
      </c>
      <c r="H11" s="13">
        <f t="shared" si="1"/>
        <v>4800000</v>
      </c>
      <c r="I11" s="13">
        <f t="shared" si="2"/>
        <v>3840</v>
      </c>
      <c r="J11" s="13">
        <f t="shared" si="3"/>
        <v>3840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2" customFormat="1" ht="18" customHeight="1">
      <c r="A12" s="12">
        <v>6</v>
      </c>
      <c r="B12" s="8" t="s">
        <v>14</v>
      </c>
      <c r="C12" s="7">
        <v>2</v>
      </c>
      <c r="D12" s="8" t="s">
        <v>24</v>
      </c>
      <c r="E12" s="14">
        <v>250000</v>
      </c>
      <c r="F12" s="13">
        <f t="shared" si="0"/>
        <v>200</v>
      </c>
      <c r="G12" s="7">
        <v>0</v>
      </c>
      <c r="H12" s="13">
        <f t="shared" si="1"/>
        <v>500000</v>
      </c>
      <c r="I12" s="13">
        <f t="shared" si="2"/>
        <v>400</v>
      </c>
      <c r="J12" s="13">
        <f t="shared" si="3"/>
        <v>400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2" customFormat="1" ht="16.5" customHeight="1">
      <c r="A13" s="12">
        <v>7</v>
      </c>
      <c r="B13" s="8" t="s">
        <v>15</v>
      </c>
      <c r="C13" s="7">
        <v>2</v>
      </c>
      <c r="D13" s="8" t="s">
        <v>25</v>
      </c>
      <c r="E13" s="14">
        <v>300000</v>
      </c>
      <c r="F13" s="13">
        <f t="shared" si="0"/>
        <v>240</v>
      </c>
      <c r="G13" s="7">
        <v>0</v>
      </c>
      <c r="H13" s="13">
        <f t="shared" si="1"/>
        <v>600000</v>
      </c>
      <c r="I13" s="13">
        <f t="shared" si="2"/>
        <v>480</v>
      </c>
      <c r="J13" s="13">
        <f t="shared" si="3"/>
        <v>480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2" customFormat="1" ht="17.25" customHeight="1">
      <c r="A14" s="12">
        <v>8</v>
      </c>
      <c r="B14" s="8" t="s">
        <v>16</v>
      </c>
      <c r="C14" s="7">
        <v>2</v>
      </c>
      <c r="D14" s="8" t="s">
        <v>24</v>
      </c>
      <c r="E14" s="14">
        <v>150000</v>
      </c>
      <c r="F14" s="13">
        <f t="shared" si="0"/>
        <v>120</v>
      </c>
      <c r="G14" s="7">
        <v>0</v>
      </c>
      <c r="H14" s="13">
        <f t="shared" si="1"/>
        <v>300000</v>
      </c>
      <c r="I14" s="13">
        <f t="shared" si="2"/>
        <v>240</v>
      </c>
      <c r="J14" s="13">
        <f t="shared" si="3"/>
        <v>240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2" customFormat="1" ht="15" customHeight="1">
      <c r="A15" s="12">
        <v>9</v>
      </c>
      <c r="B15" s="8" t="s">
        <v>17</v>
      </c>
      <c r="C15" s="7">
        <v>2</v>
      </c>
      <c r="D15" s="8" t="s">
        <v>24</v>
      </c>
      <c r="E15" s="14">
        <v>60000</v>
      </c>
      <c r="F15" s="13">
        <f t="shared" si="0"/>
        <v>48</v>
      </c>
      <c r="G15" s="7">
        <v>0</v>
      </c>
      <c r="H15" s="13">
        <f t="shared" si="1"/>
        <v>120000</v>
      </c>
      <c r="I15" s="13">
        <f t="shared" si="2"/>
        <v>96</v>
      </c>
      <c r="J15" s="13">
        <f t="shared" si="3"/>
        <v>96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2" customFormat="1" ht="16.5" customHeight="1">
      <c r="A16" s="12">
        <v>10</v>
      </c>
      <c r="B16" s="8" t="s">
        <v>18</v>
      </c>
      <c r="C16" s="7">
        <v>6</v>
      </c>
      <c r="D16" s="8" t="s">
        <v>21</v>
      </c>
      <c r="E16" s="14">
        <v>200000</v>
      </c>
      <c r="F16" s="13">
        <f t="shared" si="0"/>
        <v>160</v>
      </c>
      <c r="G16" s="7">
        <v>0</v>
      </c>
      <c r="H16" s="13">
        <f t="shared" si="1"/>
        <v>1200000</v>
      </c>
      <c r="I16" s="13">
        <f t="shared" si="2"/>
        <v>960</v>
      </c>
      <c r="J16" s="13">
        <f t="shared" si="3"/>
        <v>960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2" customFormat="1" ht="15" customHeight="1">
      <c r="A17" s="12">
        <v>11</v>
      </c>
      <c r="B17" s="8" t="s">
        <v>19</v>
      </c>
      <c r="C17" s="7">
        <v>2</v>
      </c>
      <c r="D17" s="8" t="s">
        <v>26</v>
      </c>
      <c r="E17" s="14">
        <v>1000000</v>
      </c>
      <c r="F17" s="13">
        <f t="shared" si="0"/>
        <v>800</v>
      </c>
      <c r="G17" s="13">
        <v>2000000</v>
      </c>
      <c r="H17" s="13">
        <f t="shared" si="1"/>
        <v>2000000</v>
      </c>
      <c r="I17" s="13">
        <f t="shared" si="2"/>
        <v>1600</v>
      </c>
      <c r="J17" s="8"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3" customFormat="1" ht="15.75" customHeight="1">
      <c r="A18" s="9"/>
      <c r="B18" s="10" t="s">
        <v>20</v>
      </c>
      <c r="C18" s="9"/>
      <c r="D18" s="9"/>
      <c r="E18" s="15"/>
      <c r="F18" s="13"/>
      <c r="G18" s="7">
        <v>0</v>
      </c>
      <c r="H18" s="15">
        <f>SUM(H7:H17)</f>
        <v>16920000</v>
      </c>
      <c r="I18" s="15">
        <f t="shared" si="2"/>
        <v>13536</v>
      </c>
      <c r="J18" s="15">
        <f>SUM(J7:J17)</f>
        <v>11936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24" customHeight="1">
      <c r="A19" s="8"/>
      <c r="B19" s="9" t="s">
        <v>30</v>
      </c>
      <c r="C19" s="8"/>
      <c r="D19" s="8"/>
      <c r="E19" s="14"/>
      <c r="F19" s="14"/>
      <c r="G19" s="8"/>
      <c r="H19" s="14">
        <v>1692000</v>
      </c>
      <c r="I19" s="19">
        <f t="shared" si="2"/>
        <v>1353.6</v>
      </c>
      <c r="J19" s="19">
        <f>I19</f>
        <v>1353.6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16" customFormat="1" ht="15.75" customHeight="1">
      <c r="A20" s="8"/>
      <c r="B20" s="26" t="s">
        <v>27</v>
      </c>
      <c r="C20" s="8"/>
      <c r="D20" s="8"/>
      <c r="E20" s="14"/>
      <c r="F20" s="14"/>
      <c r="G20" s="8"/>
      <c r="H20" s="27">
        <f>SUM(H18:H19)</f>
        <v>18612000</v>
      </c>
      <c r="I20" s="27">
        <f>SUM(I18:I19)</f>
        <v>14889.6</v>
      </c>
      <c r="J20" s="27">
        <f>SUM(J18:J19)</f>
        <v>13289.6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10" s="6" customFormat="1" ht="11.25">
      <c r="A21" s="17"/>
      <c r="B21" s="17"/>
      <c r="C21" s="17"/>
      <c r="D21" s="17"/>
      <c r="E21" s="18"/>
      <c r="F21" s="18"/>
      <c r="G21" s="17"/>
      <c r="H21" s="18"/>
      <c r="I21" s="18"/>
      <c r="J21" s="17"/>
    </row>
    <row r="22" spans="1:10" s="6" customFormat="1" ht="11.25">
      <c r="A22" s="17"/>
      <c r="B22" s="20" t="s">
        <v>29</v>
      </c>
      <c r="C22" s="17"/>
      <c r="D22" s="17"/>
      <c r="E22" s="18"/>
      <c r="F22" s="18"/>
      <c r="G22" s="17"/>
      <c r="H22" s="18"/>
      <c r="I22" s="18"/>
      <c r="J22" s="17"/>
    </row>
    <row r="23" spans="1:10" s="6" customFormat="1" ht="11.25">
      <c r="A23" s="17"/>
      <c r="B23" s="17"/>
      <c r="C23" s="17"/>
      <c r="D23" s="17"/>
      <c r="E23" s="18"/>
      <c r="F23" s="18"/>
      <c r="G23" s="17"/>
      <c r="H23" s="17"/>
      <c r="I23" s="17"/>
      <c r="J23" s="17"/>
    </row>
    <row r="24" spans="1:10" s="6" customFormat="1" ht="11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s="6" customFormat="1" ht="11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s="6" customFormat="1" ht="11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s="6" customFormat="1" ht="11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6" customFormat="1" ht="11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="1" customFormat="1" ht="12.75"/>
  </sheetData>
  <sheetProtection/>
  <mergeCells count="8">
    <mergeCell ref="I5:I6"/>
    <mergeCell ref="J5:J6"/>
    <mergeCell ref="G5:G6"/>
    <mergeCell ref="F5:F6"/>
    <mergeCell ref="E5:E6"/>
    <mergeCell ref="D5:D6"/>
    <mergeCell ref="C5:C6"/>
    <mergeCell ref="H5:H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PADI</dc:creator>
  <cp:keywords/>
  <dc:description/>
  <cp:lastModifiedBy>owner</cp:lastModifiedBy>
  <cp:lastPrinted>2010-07-20T16:55:45Z</cp:lastPrinted>
  <dcterms:created xsi:type="dcterms:W3CDTF">2010-07-16T00:24:14Z</dcterms:created>
  <dcterms:modified xsi:type="dcterms:W3CDTF">2010-07-19T17:55:45Z</dcterms:modified>
  <cp:category/>
  <cp:version/>
  <cp:contentType/>
  <cp:contentStatus/>
</cp:coreProperties>
</file>