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Mohadi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<sst xmlns="http://schemas.openxmlformats.org/spreadsheetml/2006/main" count="25" uniqueCount="22">
  <si>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Drinking water project</t>
  </si>
  <si>
    <t>No. of Families :</t>
  </si>
  <si>
    <t>Population :</t>
  </si>
  <si>
    <t>Operational Cost</t>
  </si>
  <si>
    <t xml:space="preserve">Sr. No. </t>
  </si>
  <si>
    <t>Details / Particulars</t>
  </si>
  <si>
    <t>Amount in Rs. Per year</t>
  </si>
  <si>
    <t>Amount in Dollars ($) per year</t>
  </si>
  <si>
    <t>sub total</t>
  </si>
  <si>
    <t>Add Contingencies @ Rs. 10% for points 1,2 and 3 above.</t>
  </si>
  <si>
    <t xml:space="preserve">Provision for reserved funds @ 20% of operational cost. </t>
  </si>
  <si>
    <t>Total</t>
  </si>
  <si>
    <t>Revenue generation</t>
  </si>
  <si>
    <t xml:space="preserve">The provision of reserved fund is made in order to ensure the replacement of pump set and minor repairs in valve, pipe etc … of every  7 years so as to make the operation more effective and efficient. </t>
  </si>
  <si>
    <t>Amount in Dollars ($) per year( Rs.47 per USD)</t>
  </si>
  <si>
    <t xml:space="preserve">Electric bill @ Rs. 938 for 7.5 hp per month @ Rs. 125 for 1 hp per month </t>
  </si>
  <si>
    <t xml:space="preserve">Maintenance Revenue Model of  Mohadi Tal. Pachora Dist. Aurangabad </t>
  </si>
  <si>
    <t xml:space="preserve">Water required for 1294 inhabitants ( with estimated increase in population by 10% over the next 20 years) is 58230 lit per day @ 45 liter per day per person. </t>
  </si>
  <si>
    <t>Wages to the operator @ Rs. 1000 per month</t>
  </si>
  <si>
    <t xml:space="preserve">Maintenance of electric motor, cocks, TCL powder (Chlorination) etc @Rs. 500/- per month </t>
  </si>
  <si>
    <t>Total families 236 out of which 212 families will be contribute @ Rs. 20/- per month</t>
  </si>
  <si>
    <t>The Difference in balance amount of 261 $ of the revenue generated and the operational cost will be kept in the bank account of the Paani Samiti. (Water Committee)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</si>
</sst>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3" max="3" width="38.421875" style="0" customWidth="1"/>
    <col min="4" max="4" width="14.140625" style="0" customWidth="1"/>
    <col min="5" max="5" width="14.421875" style="0" customWidth="1"/>
  </cols>
  <sheetData>
    <row r="2" ht="15">
      <c r="B2" s="11" t="s">
        <v>16</v>
      </c>
    </row>
    <row r="3" ht="15">
      <c r="B3" s="11" t="s">
        <v>0</v>
      </c>
    </row>
    <row r="5" spans="2:5" s="3" customFormat="1" ht="45" customHeight="1">
      <c r="B5" s="15" t="s">
        <v>17</v>
      </c>
      <c r="C5" s="13"/>
      <c r="D5" s="13"/>
      <c r="E5" s="13"/>
    </row>
    <row r="7" spans="2:4" ht="12.75">
      <c r="B7" t="s">
        <v>1</v>
      </c>
      <c r="D7">
        <v>236</v>
      </c>
    </row>
    <row r="8" spans="2:4" ht="12.75">
      <c r="B8" t="s">
        <v>2</v>
      </c>
      <c r="D8">
        <v>1176</v>
      </c>
    </row>
    <row r="10" ht="12.75">
      <c r="B10" t="s">
        <v>3</v>
      </c>
    </row>
    <row r="12" spans="2:5" s="1" customFormat="1" ht="51">
      <c r="B12" s="6" t="s">
        <v>4</v>
      </c>
      <c r="C12" s="6" t="s">
        <v>5</v>
      </c>
      <c r="D12" s="6" t="s">
        <v>6</v>
      </c>
      <c r="E12" s="6" t="s">
        <v>14</v>
      </c>
    </row>
    <row r="13" spans="2:5" s="1" customFormat="1" ht="25.5">
      <c r="B13" s="6">
        <v>1</v>
      </c>
      <c r="C13" s="12" t="s">
        <v>15</v>
      </c>
      <c r="D13" s="7">
        <f>938*12</f>
        <v>11256</v>
      </c>
      <c r="E13" s="8">
        <f>+D13/47</f>
        <v>239.48936170212767</v>
      </c>
    </row>
    <row r="14" spans="2:5" s="1" customFormat="1" ht="25.5">
      <c r="B14" s="6">
        <v>2</v>
      </c>
      <c r="C14" s="12" t="s">
        <v>18</v>
      </c>
      <c r="D14" s="7">
        <f>1000*12</f>
        <v>12000</v>
      </c>
      <c r="E14" s="8">
        <f>+D14/47</f>
        <v>255.31914893617022</v>
      </c>
    </row>
    <row r="15" spans="2:5" s="1" customFormat="1" ht="38.25">
      <c r="B15" s="6">
        <v>3</v>
      </c>
      <c r="C15" s="12" t="s">
        <v>19</v>
      </c>
      <c r="D15" s="7">
        <f>500*12</f>
        <v>6000</v>
      </c>
      <c r="E15" s="8">
        <f>+D15/47</f>
        <v>127.65957446808511</v>
      </c>
    </row>
    <row r="16" spans="2:5" s="1" customFormat="1" ht="12.75">
      <c r="B16" s="6"/>
      <c r="C16" s="7" t="s">
        <v>8</v>
      </c>
      <c r="D16" s="7">
        <f>+D13+D14+D15</f>
        <v>29256</v>
      </c>
      <c r="E16" s="8">
        <f>+E13+E14+E15</f>
        <v>622.468085106383</v>
      </c>
    </row>
    <row r="17" spans="2:5" s="1" customFormat="1" ht="25.5">
      <c r="B17" s="6">
        <v>4</v>
      </c>
      <c r="C17" s="7" t="s">
        <v>9</v>
      </c>
      <c r="D17" s="7">
        <f>+D16*0.1</f>
        <v>2925.6000000000004</v>
      </c>
      <c r="E17" s="8">
        <f>+D17/47</f>
        <v>62.2468085106383</v>
      </c>
    </row>
    <row r="18" spans="2:5" s="1" customFormat="1" ht="25.5">
      <c r="B18" s="6">
        <v>5</v>
      </c>
      <c r="C18" s="7" t="s">
        <v>10</v>
      </c>
      <c r="D18" s="7">
        <f>+(D16+D17)*0.2</f>
        <v>6436.32</v>
      </c>
      <c r="E18" s="8">
        <f>+D18/47</f>
        <v>136.94297872340425</v>
      </c>
    </row>
    <row r="19" spans="2:5" s="1" customFormat="1" ht="12.75">
      <c r="B19" s="6">
        <v>6</v>
      </c>
      <c r="C19" s="7" t="s">
        <v>11</v>
      </c>
      <c r="D19" s="7">
        <f>+D16+D17+D18</f>
        <v>38617.92</v>
      </c>
      <c r="E19" s="8">
        <f>+E16+E17+E18</f>
        <v>821.6578723404256</v>
      </c>
    </row>
    <row r="20" s="1" customFormat="1" ht="12.75">
      <c r="B20" s="5"/>
    </row>
    <row r="21" spans="2:3" s="1" customFormat="1" ht="12.75">
      <c r="B21" s="5"/>
      <c r="C21" s="1" t="s">
        <v>12</v>
      </c>
    </row>
    <row r="22" ht="12.75">
      <c r="B22" s="2"/>
    </row>
    <row r="23" spans="2:5" ht="38.25">
      <c r="B23" s="7" t="s">
        <v>4</v>
      </c>
      <c r="C23" s="7" t="s">
        <v>5</v>
      </c>
      <c r="D23" s="7" t="s">
        <v>6</v>
      </c>
      <c r="E23" s="7" t="s">
        <v>7</v>
      </c>
    </row>
    <row r="24" spans="2:5" s="4" customFormat="1" ht="36.75" customHeight="1">
      <c r="B24" s="9">
        <v>1</v>
      </c>
      <c r="C24" s="12" t="s">
        <v>20</v>
      </c>
      <c r="D24" s="9">
        <f>212*20*12</f>
        <v>50880</v>
      </c>
      <c r="E24" s="10">
        <f>+D24/47</f>
        <v>1082.5531914893618</v>
      </c>
    </row>
    <row r="25" s="4" customFormat="1" ht="12.75"/>
    <row r="26" s="4" customFormat="1" ht="12.75"/>
    <row r="27" spans="2:5" s="1" customFormat="1" ht="32.25" customHeight="1">
      <c r="B27" s="16" t="s">
        <v>21</v>
      </c>
      <c r="C27" s="14"/>
      <c r="D27" s="14"/>
      <c r="E27" s="14"/>
    </row>
    <row r="28" spans="2:5" s="3" customFormat="1" ht="51" customHeight="1">
      <c r="B28" s="13" t="s">
        <v>13</v>
      </c>
      <c r="C28" s="13"/>
      <c r="D28" s="13"/>
      <c r="E28" s="13"/>
    </row>
    <row r="29" s="4" customFormat="1" ht="12.75"/>
    <row r="30" s="4" customFormat="1" ht="12.75"/>
    <row r="31" s="4" customFormat="1" ht="12.75"/>
    <row r="32" s="4" customFormat="1" ht="12.75"/>
    <row r="33" s="4" customFormat="1" ht="12.75"/>
  </sheetData>
  <sheetProtection/>
  <mergeCells count="3">
    <mergeCell ref="B5:E5"/>
    <mergeCell ref="B27:E27"/>
    <mergeCell ref="B28:E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sunil</dc:creator>
  <cp:keywords/>
  <dc:description/>
  <cp:lastModifiedBy>Sushma</cp:lastModifiedBy>
  <cp:lastPrinted>2009-07-10T10:08:58Z</cp:lastPrinted>
  <dcterms:created xsi:type="dcterms:W3CDTF">2009-07-09T05:13:13Z</dcterms:created>
  <dcterms:modified xsi:type="dcterms:W3CDTF">2009-07-13T10:42:08Z</dcterms:modified>
  <cp:category/>
  <cp:version/>
  <cp:contentType/>
  <cp:contentStatus/>
</cp:coreProperties>
</file>