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35" windowWidth="7185" windowHeight="7050" tabRatio="667" activeTab="0"/>
  </bookViews>
  <sheets>
    <sheet name="Kalompatzom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<sst xmlns="http://schemas.openxmlformats.org/spreadsheetml/2006/main" count="90" uniqueCount="85">
  <si>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NOTAS</t>
  </si>
  <si>
    <t>$</t>
  </si>
  <si>
    <t>TOTAL</t>
  </si>
  <si>
    <t>SUB-TOTAL</t>
  </si>
  <si>
    <t>MISC.</t>
  </si>
  <si>
    <t>HG</t>
  </si>
  <si>
    <t>NIPLE HG 1/2"  10 CM</t>
  </si>
  <si>
    <t>NIPLE HG 1/2   120 CM</t>
  </si>
  <si>
    <t>PVC</t>
  </si>
  <si>
    <t>TEE 3/4"</t>
  </si>
  <si>
    <t>TEE 1''</t>
  </si>
  <si>
    <t>TEE 1 1/2"</t>
  </si>
  <si>
    <t>TEE  2"</t>
  </si>
  <si>
    <t>NIPLE HG 1/2"  50 CM</t>
  </si>
  <si>
    <t>NIPLE HG 1/2" 20 CM</t>
  </si>
  <si>
    <t>Kalompatzom</t>
  </si>
  <si>
    <t>SAND</t>
  </si>
  <si>
    <t>GRAVEL</t>
  </si>
  <si>
    <t>ROCKS FOR BALLAST</t>
  </si>
  <si>
    <t>CEMENT PER 100 LB</t>
  </si>
  <si>
    <t>2 X 4 WOOD  -  8 FOOT</t>
  </si>
  <si>
    <t>BARBED WIRE FENCING</t>
  </si>
  <si>
    <t>PENTA (Galon) WOOD PRESERVATIVE</t>
  </si>
  <si>
    <t>DIESEL  TO DILUTE PENTA</t>
  </si>
  <si>
    <t>FENCE WIRE STAPLES</t>
  </si>
  <si>
    <t>FREIGHT OF MATERIALS FROM XELA</t>
  </si>
  <si>
    <t>FREIGHT FROM NEBAJ TO VILLAGE</t>
  </si>
  <si>
    <t>4" NAILS</t>
  </si>
  <si>
    <t>PRESSURE REDUCING VALVE - 1"</t>
  </si>
  <si>
    <t>ROLLOF  TEFLON</t>
  </si>
  <si>
    <t>BUCKETS</t>
  </si>
  <si>
    <t>TREES FOR SEEPAGE PITS</t>
  </si>
  <si>
    <t>1/2" ELBO GAL.</t>
  </si>
  <si>
    <t>1/2" COUPLING GAL.</t>
  </si>
  <si>
    <t>GATE VALVE 1/2"</t>
  </si>
  <si>
    <t xml:space="preserve">HOSE TAP  1/2" </t>
  </si>
  <si>
    <t>1" GATE VALVE</t>
  </si>
  <si>
    <t>1"  1/2"GATE VALVE</t>
  </si>
  <si>
    <t xml:space="preserve">MALE ADAPTOR 1/2" </t>
  </si>
  <si>
    <t>MALE ADAPTOR 1"</t>
  </si>
  <si>
    <t>MALE ADAPTOR 1 1/2"</t>
  </si>
  <si>
    <t>ELBOW 3/4"</t>
  </si>
  <si>
    <t>ELBOW 1"</t>
  </si>
  <si>
    <t>ELBOW 1 1/2"</t>
  </si>
  <si>
    <t>DRAIN ELBOW 3"</t>
  </si>
  <si>
    <t>REDUCER  3/4" X 1/2"</t>
  </si>
  <si>
    <t>REDUCER 1 1/2" X 1/2"</t>
  </si>
  <si>
    <t>REDUCER  2" X 1/2"</t>
  </si>
  <si>
    <t>REDUCER      1  1/2"  X  1"</t>
  </si>
  <si>
    <t>REDUCER    2 1/2" X 2"</t>
  </si>
  <si>
    <t>REDUCER     2 1/2" X 1 "</t>
  </si>
  <si>
    <t>TUBE   1/2"         315PSI</t>
  </si>
  <si>
    <t>TUBE   3/4"       315PSI</t>
  </si>
  <si>
    <t>TUBE      1"           160 PSI</t>
  </si>
  <si>
    <t>TUBE    1 1/2" 160 PSI</t>
  </si>
  <si>
    <t>TUBE     2"   160 PSI</t>
  </si>
  <si>
    <t>DRAIN TUBE 3"</t>
  </si>
  <si>
    <t>PVC GLUE   1/4 GAL.</t>
  </si>
  <si>
    <t>DISTRIBUTION</t>
  </si>
  <si>
    <t>LINE</t>
  </si>
  <si>
    <t>CEMENT</t>
  </si>
  <si>
    <t>BASES</t>
  </si>
  <si>
    <t>HOUSES</t>
  </si>
  <si>
    <t>NUMBER</t>
  </si>
  <si>
    <t xml:space="preserve">PRICE </t>
  </si>
  <si>
    <t>PRICE</t>
  </si>
  <si>
    <t>INDIVIDUAL</t>
  </si>
  <si>
    <t>DESCRIPTION</t>
  </si>
  <si>
    <t>PRICE IN - Q</t>
  </si>
  <si>
    <t>TOTALS</t>
  </si>
  <si>
    <t>TUBO 1/2"         315PSI</t>
  </si>
  <si>
    <t>TUBO 3/4"       315PSI</t>
  </si>
  <si>
    <t>TUBO   1"           160 PSI</t>
  </si>
  <si>
    <t>TUBO  1 1/4"   160 PSI</t>
  </si>
  <si>
    <t xml:space="preserve">TUBO  1 1/4"  250 PSI </t>
  </si>
  <si>
    <t>TUBO 1 1/2" 160 PSI</t>
  </si>
  <si>
    <t>TUBO  2"   160 PSI</t>
  </si>
  <si>
    <t>TUBO  2"   250 PSI</t>
  </si>
  <si>
    <t>TUBO  2 1/2"   160 PSI</t>
  </si>
  <si>
    <t>TUBO  3"   125 PSI</t>
  </si>
  <si>
    <t>TUBO 4" DRENAJE</t>
  </si>
  <si>
    <t>PEGAMENTO POR 1/4 GALON</t>
  </si>
  <si>
    <t>TUBO HG 1/2"</t>
  </si>
  <si>
    <t>Tablas 3 varas por docena</t>
  </si>
  <si>
    <t>POSTES 3 VARAS  3" x 3" (POR 12)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</si>
</sst>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"/>
    <numFmt numFmtId="187" formatCode="0.0000"/>
    <numFmt numFmtId="188" formatCode="0.000"/>
    <numFmt numFmtId="189" formatCode="0.000000"/>
    <numFmt numFmtId="190" formatCode="0.00000"/>
    <numFmt numFmtId="191" formatCode="0.00000000"/>
    <numFmt numFmtId="192" formatCode="0.0000000"/>
    <numFmt numFmtId="193" formatCode="0.000000000"/>
    <numFmt numFmtId="194" formatCode="0.0000000000"/>
  </numFmts>
  <fonts count="29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1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/>
      <protection locked="0"/>
    </xf>
    <xf numFmtId="0" fontId="1" fillId="25" borderId="10" xfId="0" applyFont="1" applyFill="1" applyBorder="1" applyAlignment="1" applyProtection="1">
      <alignment horizontal="center"/>
      <protection locked="0"/>
    </xf>
    <xf numFmtId="1" fontId="1" fillId="24" borderId="10" xfId="0" applyNumberFormat="1" applyFont="1" applyFill="1" applyBorder="1" applyAlignment="1" applyProtection="1">
      <alignment horizontal="center"/>
      <protection locked="0"/>
    </xf>
    <xf numFmtId="2" fontId="1" fillId="24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2" fontId="1" fillId="24" borderId="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2" fontId="5" fillId="24" borderId="10" xfId="0" applyNumberFormat="1" applyFont="1" applyFill="1" applyBorder="1" applyAlignment="1" applyProtection="1">
      <alignment horizontal="center"/>
      <protection locked="0"/>
    </xf>
    <xf numFmtId="2" fontId="1" fillId="26" borderId="12" xfId="0" applyNumberFormat="1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2" fontId="5" fillId="0" borderId="19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2" fontId="6" fillId="24" borderId="21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2" fontId="5" fillId="24" borderId="23" xfId="0" applyNumberFormat="1" applyFont="1" applyFill="1" applyBorder="1" applyAlignment="1" applyProtection="1">
      <alignment horizontal="center"/>
      <protection locked="0"/>
    </xf>
    <xf numFmtId="0" fontId="1" fillId="27" borderId="10" xfId="0" applyFont="1" applyFill="1" applyBorder="1" applyAlignment="1" applyProtection="1">
      <alignment/>
      <protection locked="0"/>
    </xf>
    <xf numFmtId="0" fontId="1" fillId="0" borderId="24" xfId="0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23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86" fontId="5" fillId="24" borderId="10" xfId="0" applyNumberFormat="1" applyFont="1" applyFill="1" applyBorder="1" applyAlignment="1" applyProtection="1">
      <alignment horizontal="center"/>
      <protection locked="0"/>
    </xf>
    <xf numFmtId="186" fontId="5" fillId="24" borderId="23" xfId="0" applyNumberFormat="1" applyFont="1" applyFill="1" applyBorder="1" applyAlignment="1" applyProtection="1">
      <alignment horizontal="center"/>
      <protection locked="0"/>
    </xf>
    <xf numFmtId="186" fontId="5" fillId="26" borderId="12" xfId="0" applyNumberFormat="1" applyFont="1" applyFill="1" applyBorder="1" applyAlignment="1" applyProtection="1">
      <alignment horizontal="center"/>
      <protection locked="0"/>
    </xf>
    <xf numFmtId="4" fontId="5" fillId="24" borderId="1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186" fontId="5" fillId="26" borderId="14" xfId="0" applyNumberFormat="1" applyFont="1" applyFill="1" applyBorder="1" applyAlignment="1" applyProtection="1">
      <alignment horizontal="center"/>
      <protection locked="0"/>
    </xf>
    <xf numFmtId="2" fontId="5" fillId="24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186" fontId="5" fillId="26" borderId="0" xfId="0" applyNumberFormat="1" applyFont="1" applyFill="1" applyBorder="1" applyAlignment="1" applyProtection="1">
      <alignment horizontal="center"/>
      <protection locked="0"/>
    </xf>
    <xf numFmtId="2" fontId="5" fillId="26" borderId="14" xfId="0" applyNumberFormat="1" applyFont="1" applyFill="1" applyBorder="1" applyAlignment="1" applyProtection="1">
      <alignment horizontal="right"/>
      <protection locked="0"/>
    </xf>
    <xf numFmtId="2" fontId="9" fillId="0" borderId="25" xfId="0" applyNumberFormat="1" applyFont="1" applyFill="1" applyBorder="1" applyAlignment="1" applyProtection="1">
      <alignment horizontal="center"/>
      <protection locked="0"/>
    </xf>
    <xf numFmtId="0" fontId="9" fillId="16" borderId="16" xfId="0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2" fontId="9" fillId="0" borderId="10" xfId="0" applyNumberFormat="1" applyFont="1" applyFill="1" applyBorder="1" applyAlignment="1" applyProtection="1">
      <alignment horizontal="right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right"/>
      <protection locked="0"/>
    </xf>
    <xf numFmtId="2" fontId="1" fillId="24" borderId="25" xfId="0" applyNumberFormat="1" applyFont="1" applyFill="1" applyBorder="1" applyAlignment="1" applyProtection="1">
      <alignment horizontal="center"/>
      <protection locked="0"/>
    </xf>
    <xf numFmtId="2" fontId="5" fillId="24" borderId="11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186" fontId="5" fillId="24" borderId="15" xfId="0" applyNumberFormat="1" applyFont="1" applyFill="1" applyBorder="1" applyAlignment="1" applyProtection="1">
      <alignment horizontal="center"/>
      <protection locked="0"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186" fontId="4" fillId="24" borderId="29" xfId="0" applyNumberFormat="1" applyFont="1" applyFill="1" applyBorder="1" applyAlignment="1" applyProtection="1">
      <alignment horizontal="center"/>
      <protection locked="0"/>
    </xf>
    <xf numFmtId="17" fontId="4" fillId="24" borderId="29" xfId="0" applyNumberFormat="1" applyFont="1" applyFill="1" applyBorder="1" applyAlignment="1" applyProtection="1">
      <alignment horizontal="center"/>
      <protection locked="0"/>
    </xf>
    <xf numFmtId="0" fontId="8" fillId="0" borderId="29" xfId="0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186" fontId="4" fillId="24" borderId="31" xfId="0" applyNumberFormat="1" applyFont="1" applyFill="1" applyBorder="1" applyAlignment="1" applyProtection="1">
      <alignment horizontal="center"/>
      <protection locked="0"/>
    </xf>
    <xf numFmtId="0" fontId="4" fillId="24" borderId="32" xfId="0" applyFont="1" applyFill="1" applyBorder="1" applyAlignment="1" applyProtection="1">
      <alignment horizontal="center"/>
      <protection locked="0"/>
    </xf>
    <xf numFmtId="0" fontId="8" fillId="0" borderId="3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24" borderId="33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2" fontId="9" fillId="22" borderId="35" xfId="0" applyNumberFormat="1" applyFont="1" applyFill="1" applyBorder="1" applyAlignment="1" applyProtection="1">
      <alignment horizontal="center"/>
      <protection locked="0"/>
    </xf>
    <xf numFmtId="186" fontId="9" fillId="22" borderId="19" xfId="0" applyNumberFormat="1" applyFont="1" applyFill="1" applyBorder="1" applyAlignment="1" applyProtection="1">
      <alignment horizontal="center"/>
      <protection locked="0"/>
    </xf>
    <xf numFmtId="0" fontId="9" fillId="24" borderId="15" xfId="0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 applyProtection="1">
      <alignment horizontal="right"/>
      <protection locked="0"/>
    </xf>
    <xf numFmtId="2" fontId="10" fillId="0" borderId="10" xfId="53" applyNumberFormat="1" applyFont="1" applyFill="1" applyBorder="1" applyAlignment="1" applyProtection="1">
      <alignment horizontal="center"/>
      <protection locked="0"/>
    </xf>
    <xf numFmtId="4" fontId="11" fillId="0" borderId="10" xfId="53" applyNumberFormat="1" applyFont="1" applyFill="1" applyBorder="1" applyAlignment="1" applyProtection="1">
      <alignment horizontal="right"/>
      <protection locked="0"/>
    </xf>
    <xf numFmtId="0" fontId="1" fillId="0" borderId="10" xfId="53" applyFont="1" applyFill="1" applyBorder="1" applyProtection="1">
      <alignment/>
      <protection locked="0"/>
    </xf>
    <xf numFmtId="1" fontId="1" fillId="0" borderId="10" xfId="53" applyNumberFormat="1" applyFont="1" applyFill="1" applyBorder="1" applyProtection="1">
      <alignment/>
      <protection locked="0"/>
    </xf>
    <xf numFmtId="2" fontId="10" fillId="27" borderId="10" xfId="53" applyNumberFormat="1" applyFont="1" applyFill="1" applyBorder="1" applyAlignment="1" applyProtection="1">
      <alignment horizontal="center"/>
      <protection locked="0"/>
    </xf>
    <xf numFmtId="0" fontId="1" fillId="27" borderId="10" xfId="53" applyFont="1" applyFill="1" applyBorder="1" applyProtection="1">
      <alignment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24" borderId="11" xfId="0" applyFont="1" applyFill="1" applyBorder="1" applyAlignment="1" applyProtection="1">
      <alignment/>
      <protection locked="0"/>
    </xf>
    <xf numFmtId="2" fontId="1" fillId="24" borderId="36" xfId="0" applyNumberFormat="1" applyFont="1" applyFill="1" applyBorder="1" applyAlignment="1" applyProtection="1">
      <alignment horizontal="center"/>
      <protection locked="0"/>
    </xf>
    <xf numFmtId="2" fontId="9" fillId="0" borderId="37" xfId="0" applyNumberFormat="1" applyFont="1" applyFill="1" applyBorder="1" applyAlignment="1" applyProtection="1">
      <alignment horizontal="center"/>
      <protection locked="0"/>
    </xf>
    <xf numFmtId="2" fontId="9" fillId="0" borderId="38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E70" sqref="E70"/>
    </sheetView>
  </sheetViews>
  <sheetFormatPr defaultColWidth="9.140625" defaultRowHeight="12.75"/>
  <cols>
    <col min="1" max="1" width="11.8515625" style="0" customWidth="1"/>
    <col min="2" max="2" width="10.00390625" style="0" customWidth="1"/>
    <col min="3" max="3" width="9.28125" style="0" customWidth="1"/>
    <col min="4" max="4" width="16.421875" style="45" customWidth="1"/>
    <col min="5" max="5" width="10.8515625" style="46" bestFit="1" customWidth="1"/>
    <col min="6" max="6" width="24.8515625" style="0" customWidth="1"/>
    <col min="10" max="10" width="20.28125" style="0" bestFit="1" customWidth="1"/>
  </cols>
  <sheetData>
    <row r="1" spans="1:6" ht="24" thickBot="1">
      <c r="A1" s="73"/>
      <c r="B1" s="74"/>
      <c r="C1" s="75"/>
      <c r="D1" s="76" t="s">
        <v>15</v>
      </c>
      <c r="E1" s="77"/>
      <c r="F1" s="80"/>
    </row>
    <row r="2" spans="1:6" ht="24" thickBot="1">
      <c r="A2" s="68"/>
      <c r="B2" s="69"/>
      <c r="C2" s="70"/>
      <c r="D2" s="71">
        <v>39938</v>
      </c>
      <c r="E2" s="72"/>
      <c r="F2" s="81"/>
    </row>
    <row r="3" spans="1:6" ht="16.5" thickBot="1">
      <c r="A3" s="66">
        <v>1</v>
      </c>
      <c r="B3" s="66"/>
      <c r="C3" s="9"/>
      <c r="D3" s="21"/>
      <c r="E3" s="67" t="s">
        <v>0</v>
      </c>
      <c r="F3" s="84" t="s">
        <v>69</v>
      </c>
    </row>
    <row r="4" spans="1:6" ht="15.75">
      <c r="A4" s="29" t="s">
        <v>58</v>
      </c>
      <c r="B4" s="30" t="s">
        <v>60</v>
      </c>
      <c r="C4" s="31"/>
      <c r="D4" s="31"/>
      <c r="E4" s="83" t="s">
        <v>1</v>
      </c>
      <c r="F4" s="82">
        <f>F5/8</f>
        <v>7989.7875</v>
      </c>
    </row>
    <row r="5" spans="1:6" ht="12.75">
      <c r="A5" s="32" t="s">
        <v>59</v>
      </c>
      <c r="B5" s="25" t="s">
        <v>61</v>
      </c>
      <c r="C5" s="26"/>
      <c r="D5" s="26"/>
      <c r="E5" s="47" t="s">
        <v>68</v>
      </c>
      <c r="F5" s="33">
        <f>E70</f>
        <v>63918.3</v>
      </c>
    </row>
    <row r="6" spans="1:6" ht="12.75">
      <c r="A6" s="32"/>
      <c r="B6" s="25">
        <v>54</v>
      </c>
      <c r="C6" s="27" t="s">
        <v>2</v>
      </c>
      <c r="D6" s="78" t="s">
        <v>66</v>
      </c>
      <c r="E6" s="47" t="s">
        <v>2</v>
      </c>
      <c r="F6" s="34"/>
    </row>
    <row r="7" spans="1:6" ht="13.5" thickBot="1">
      <c r="A7" s="35"/>
      <c r="B7" s="36" t="s">
        <v>62</v>
      </c>
      <c r="C7" s="37" t="s">
        <v>63</v>
      </c>
      <c r="D7" s="41" t="s">
        <v>64</v>
      </c>
      <c r="E7" s="48" t="s">
        <v>65</v>
      </c>
      <c r="F7" s="79" t="s">
        <v>67</v>
      </c>
    </row>
    <row r="8" spans="1:6" ht="12.75">
      <c r="A8" s="4"/>
      <c r="B8" s="4"/>
      <c r="C8" s="28"/>
      <c r="D8" s="42"/>
      <c r="E8" s="49"/>
      <c r="F8" s="4"/>
    </row>
    <row r="9" spans="1:6" ht="12.75">
      <c r="A9" s="1">
        <v>1</v>
      </c>
      <c r="B9" s="1">
        <v>6</v>
      </c>
      <c r="C9" s="12">
        <f>SUM(A9:B9)</f>
        <v>7</v>
      </c>
      <c r="D9" s="26">
        <v>325</v>
      </c>
      <c r="E9" s="50">
        <f aca="true" t="shared" si="0" ref="E9:E19">C9*D9</f>
        <v>2275</v>
      </c>
      <c r="F9" s="10" t="s">
        <v>16</v>
      </c>
    </row>
    <row r="10" spans="1:6" ht="12.75">
      <c r="A10" s="1">
        <v>2</v>
      </c>
      <c r="B10" s="1">
        <v>10</v>
      </c>
      <c r="C10" s="12">
        <f aca="true" t="shared" si="1" ref="C10:C21">SUM(A10:B10)</f>
        <v>12</v>
      </c>
      <c r="D10" s="26">
        <v>280</v>
      </c>
      <c r="E10" s="50">
        <f t="shared" si="0"/>
        <v>3360</v>
      </c>
      <c r="F10" s="10" t="s">
        <v>17</v>
      </c>
    </row>
    <row r="11" spans="1:6" ht="12.75">
      <c r="A11" s="1"/>
      <c r="B11" s="1">
        <v>5</v>
      </c>
      <c r="C11" s="2">
        <f t="shared" si="1"/>
        <v>5</v>
      </c>
      <c r="D11" s="26">
        <v>0</v>
      </c>
      <c r="E11" s="51">
        <f t="shared" si="0"/>
        <v>0</v>
      </c>
      <c r="F11" s="38" t="s">
        <v>18</v>
      </c>
    </row>
    <row r="12" spans="1:6" ht="12.75">
      <c r="A12" s="1"/>
      <c r="B12" s="1">
        <v>68</v>
      </c>
      <c r="C12" s="2">
        <f t="shared" si="1"/>
        <v>68</v>
      </c>
      <c r="D12" s="26">
        <v>62</v>
      </c>
      <c r="E12" s="51">
        <f t="shared" si="0"/>
        <v>4216</v>
      </c>
      <c r="F12" s="14" t="s">
        <v>19</v>
      </c>
    </row>
    <row r="13" spans="1:6" ht="12.75">
      <c r="A13" s="1"/>
      <c r="B13" s="1">
        <v>2</v>
      </c>
      <c r="C13" s="2">
        <f t="shared" si="1"/>
        <v>2</v>
      </c>
      <c r="D13" s="26">
        <v>320</v>
      </c>
      <c r="E13" s="51">
        <f t="shared" si="0"/>
        <v>640</v>
      </c>
      <c r="F13" s="38" t="s">
        <v>20</v>
      </c>
    </row>
    <row r="14" spans="1:6" ht="12.75">
      <c r="A14" s="1"/>
      <c r="B14" s="1">
        <v>10</v>
      </c>
      <c r="C14" s="2">
        <f t="shared" si="1"/>
        <v>10</v>
      </c>
      <c r="D14" s="26">
        <v>320</v>
      </c>
      <c r="E14" s="51">
        <f t="shared" si="0"/>
        <v>3200</v>
      </c>
      <c r="F14" s="38" t="s">
        <v>84</v>
      </c>
    </row>
    <row r="15" spans="1:6" ht="12.75">
      <c r="A15" s="1"/>
      <c r="B15" s="1">
        <v>10</v>
      </c>
      <c r="C15" s="2">
        <f t="shared" si="1"/>
        <v>10</v>
      </c>
      <c r="D15" s="26">
        <v>320</v>
      </c>
      <c r="E15" s="51">
        <f t="shared" si="0"/>
        <v>3200</v>
      </c>
      <c r="F15" s="38" t="s">
        <v>83</v>
      </c>
    </row>
    <row r="16" spans="1:6" ht="12.75">
      <c r="A16" s="1"/>
      <c r="B16" s="1">
        <v>4</v>
      </c>
      <c r="C16" s="2">
        <f t="shared" si="1"/>
        <v>4</v>
      </c>
      <c r="D16" s="26">
        <v>285</v>
      </c>
      <c r="E16" s="51">
        <f t="shared" si="0"/>
        <v>1140</v>
      </c>
      <c r="F16" s="38" t="s">
        <v>21</v>
      </c>
    </row>
    <row r="17" spans="1:6" ht="12.75">
      <c r="A17" s="1"/>
      <c r="B17" s="1">
        <v>5</v>
      </c>
      <c r="C17" s="2">
        <f t="shared" si="1"/>
        <v>5</v>
      </c>
      <c r="D17" s="26">
        <v>80</v>
      </c>
      <c r="E17" s="51">
        <f t="shared" si="0"/>
        <v>400</v>
      </c>
      <c r="F17" s="14" t="s">
        <v>22</v>
      </c>
    </row>
    <row r="18" spans="1:6" ht="12.75">
      <c r="A18" s="1"/>
      <c r="B18" s="1">
        <v>5</v>
      </c>
      <c r="C18" s="2">
        <f t="shared" si="1"/>
        <v>5</v>
      </c>
      <c r="D18" s="26">
        <v>38</v>
      </c>
      <c r="E18" s="51">
        <f t="shared" si="0"/>
        <v>190</v>
      </c>
      <c r="F18" s="14" t="s">
        <v>23</v>
      </c>
    </row>
    <row r="19" spans="1:6" ht="12.75">
      <c r="A19" s="1"/>
      <c r="B19" s="1">
        <v>8</v>
      </c>
      <c r="C19" s="2">
        <f t="shared" si="1"/>
        <v>8</v>
      </c>
      <c r="D19" s="26">
        <v>7</v>
      </c>
      <c r="E19" s="51">
        <f t="shared" si="0"/>
        <v>56</v>
      </c>
      <c r="F19" s="38" t="s">
        <v>24</v>
      </c>
    </row>
    <row r="20" spans="1:6" ht="12.75">
      <c r="A20" s="1">
        <v>1</v>
      </c>
      <c r="B20" s="1"/>
      <c r="C20" s="12">
        <f t="shared" si="1"/>
        <v>1</v>
      </c>
      <c r="D20" s="26">
        <v>2500</v>
      </c>
      <c r="E20" s="51">
        <f>C20*D20</f>
        <v>2500</v>
      </c>
      <c r="F20" s="14" t="s">
        <v>25</v>
      </c>
    </row>
    <row r="21" spans="1:6" ht="13.5" thickBot="1">
      <c r="A21" s="1">
        <v>2</v>
      </c>
      <c r="B21" s="1"/>
      <c r="C21" s="12">
        <f t="shared" si="1"/>
        <v>2</v>
      </c>
      <c r="D21" s="40">
        <v>1000</v>
      </c>
      <c r="E21" s="52">
        <f>C21*D21</f>
        <v>2000</v>
      </c>
      <c r="F21" s="14" t="s">
        <v>26</v>
      </c>
    </row>
    <row r="22" spans="1:6" ht="16.5" thickBot="1">
      <c r="A22" s="5"/>
      <c r="B22" s="5"/>
      <c r="C22" s="16"/>
      <c r="D22" s="62" t="s">
        <v>3</v>
      </c>
      <c r="E22" s="63">
        <f>SUM(E9:E21)</f>
        <v>23177</v>
      </c>
      <c r="F22" s="39"/>
    </row>
    <row r="23" spans="1:6" ht="12.75">
      <c r="A23" s="5"/>
      <c r="B23" s="5"/>
      <c r="C23" s="16"/>
      <c r="D23" s="43"/>
      <c r="E23" s="53"/>
      <c r="F23" s="11" t="s">
        <v>4</v>
      </c>
    </row>
    <row r="24" spans="1:6" ht="12.75">
      <c r="A24" s="1"/>
      <c r="B24" s="1">
        <v>5</v>
      </c>
      <c r="C24" s="13">
        <f aca="true" t="shared" si="2" ref="C24:C29">SUM(A24:B24)</f>
        <v>5</v>
      </c>
      <c r="D24" s="26">
        <v>6</v>
      </c>
      <c r="E24" s="54">
        <f aca="true" t="shared" si="3" ref="E24:E29">C24*D24</f>
        <v>30</v>
      </c>
      <c r="F24" s="14" t="s">
        <v>27</v>
      </c>
    </row>
    <row r="25" spans="1:6" ht="12.75">
      <c r="A25" s="3">
        <v>2</v>
      </c>
      <c r="B25" s="3"/>
      <c r="C25" s="23">
        <f t="shared" si="2"/>
        <v>2</v>
      </c>
      <c r="D25" s="40">
        <v>1000</v>
      </c>
      <c r="E25" s="55">
        <f t="shared" si="3"/>
        <v>2000</v>
      </c>
      <c r="F25" s="17" t="s">
        <v>28</v>
      </c>
    </row>
    <row r="26" spans="1:6" ht="12.75">
      <c r="A26" s="3"/>
      <c r="B26" s="3"/>
      <c r="C26" s="23">
        <f t="shared" si="2"/>
        <v>0</v>
      </c>
      <c r="D26" s="40">
        <v>0</v>
      </c>
      <c r="E26" s="55">
        <f t="shared" si="3"/>
        <v>0</v>
      </c>
      <c r="F26" s="17"/>
    </row>
    <row r="27" spans="1:6" ht="12.75">
      <c r="A27" s="3">
        <v>20</v>
      </c>
      <c r="B27" s="3"/>
      <c r="C27" s="13">
        <f t="shared" si="2"/>
        <v>20</v>
      </c>
      <c r="D27" s="40">
        <v>2.5</v>
      </c>
      <c r="E27" s="54">
        <f t="shared" si="3"/>
        <v>50</v>
      </c>
      <c r="F27" s="17" t="s">
        <v>29</v>
      </c>
    </row>
    <row r="28" spans="1:6" ht="12.75">
      <c r="A28" s="3"/>
      <c r="B28" s="3">
        <v>6</v>
      </c>
      <c r="C28" s="13">
        <f t="shared" si="2"/>
        <v>6</v>
      </c>
      <c r="D28" s="40">
        <v>15</v>
      </c>
      <c r="E28" s="54">
        <f t="shared" si="3"/>
        <v>90</v>
      </c>
      <c r="F28" s="17" t="s">
        <v>30</v>
      </c>
    </row>
    <row r="29" spans="1:6" ht="13.5" thickBot="1">
      <c r="A29" s="3"/>
      <c r="B29" s="3">
        <v>216</v>
      </c>
      <c r="C29" s="13">
        <f t="shared" si="2"/>
        <v>216</v>
      </c>
      <c r="D29" s="40">
        <v>2</v>
      </c>
      <c r="E29" s="65">
        <f t="shared" si="3"/>
        <v>432</v>
      </c>
      <c r="F29" s="17" t="s">
        <v>31</v>
      </c>
    </row>
    <row r="30" spans="1:6" ht="16.5" thickBot="1">
      <c r="A30" s="7"/>
      <c r="B30" s="7"/>
      <c r="C30" s="64"/>
      <c r="D30" s="62" t="s">
        <v>3</v>
      </c>
      <c r="E30" s="63">
        <f>SUM(E24:E29)</f>
        <v>2602</v>
      </c>
      <c r="F30" s="15"/>
    </row>
    <row r="31" spans="1:6" ht="12.75">
      <c r="A31" s="8"/>
      <c r="B31" s="8"/>
      <c r="C31" s="13"/>
      <c r="D31" s="44"/>
      <c r="E31" s="56"/>
      <c r="F31" s="11" t="s">
        <v>5</v>
      </c>
    </row>
    <row r="32" spans="1:6" ht="12.75">
      <c r="A32" s="4">
        <v>108</v>
      </c>
      <c r="B32" s="4"/>
      <c r="C32" s="23">
        <f>SUM(A32:B32)</f>
        <v>108</v>
      </c>
      <c r="D32" s="26">
        <v>2.8</v>
      </c>
      <c r="E32" s="55">
        <f aca="true" t="shared" si="4" ref="E32:E42">C32*D32</f>
        <v>302.4</v>
      </c>
      <c r="F32" s="18" t="s">
        <v>32</v>
      </c>
    </row>
    <row r="33" spans="1:6" ht="12.75">
      <c r="A33" s="1"/>
      <c r="B33" s="1">
        <v>108</v>
      </c>
      <c r="C33" s="23">
        <f aca="true" t="shared" si="5" ref="C33:C42">SUM(A33:B33)</f>
        <v>108</v>
      </c>
      <c r="D33" s="26">
        <v>2.8</v>
      </c>
      <c r="E33" s="55">
        <f t="shared" si="4"/>
        <v>302.4</v>
      </c>
      <c r="F33" s="10" t="s">
        <v>33</v>
      </c>
    </row>
    <row r="34" spans="1:6" ht="12.75">
      <c r="A34" s="1"/>
      <c r="B34" s="1">
        <v>54</v>
      </c>
      <c r="C34" s="23">
        <f t="shared" si="5"/>
        <v>54</v>
      </c>
      <c r="D34" s="26">
        <v>65</v>
      </c>
      <c r="E34" s="55">
        <f t="shared" si="4"/>
        <v>3510</v>
      </c>
      <c r="F34" s="10" t="s">
        <v>35</v>
      </c>
    </row>
    <row r="35" spans="1:6" ht="12.75">
      <c r="A35" s="1"/>
      <c r="B35" s="1">
        <v>108</v>
      </c>
      <c r="C35" s="23">
        <f t="shared" si="5"/>
        <v>108</v>
      </c>
      <c r="D35" s="26">
        <v>55</v>
      </c>
      <c r="E35" s="55">
        <f t="shared" si="4"/>
        <v>5940</v>
      </c>
      <c r="F35" s="10" t="s">
        <v>34</v>
      </c>
    </row>
    <row r="36" spans="1:6" ht="12.75">
      <c r="A36" s="1">
        <v>1</v>
      </c>
      <c r="B36" s="1"/>
      <c r="C36" s="23">
        <f t="shared" si="5"/>
        <v>1</v>
      </c>
      <c r="D36" s="26">
        <v>210</v>
      </c>
      <c r="E36" s="55">
        <f t="shared" si="4"/>
        <v>210</v>
      </c>
      <c r="F36" s="14" t="s">
        <v>36</v>
      </c>
    </row>
    <row r="37" spans="1:6" ht="12.75">
      <c r="A37" s="1">
        <v>1</v>
      </c>
      <c r="B37" s="1"/>
      <c r="C37" s="23">
        <f t="shared" si="5"/>
        <v>1</v>
      </c>
      <c r="D37" s="26">
        <v>385</v>
      </c>
      <c r="E37" s="55">
        <f t="shared" si="4"/>
        <v>385</v>
      </c>
      <c r="F37" s="14" t="s">
        <v>37</v>
      </c>
    </row>
    <row r="38" spans="1:6" ht="12.75">
      <c r="A38" s="1"/>
      <c r="B38" s="1">
        <v>54</v>
      </c>
      <c r="C38" s="23">
        <f t="shared" si="5"/>
        <v>54</v>
      </c>
      <c r="D38" s="26">
        <v>0</v>
      </c>
      <c r="E38" s="55">
        <f t="shared" si="4"/>
        <v>0</v>
      </c>
      <c r="F38" s="10" t="s">
        <v>6</v>
      </c>
    </row>
    <row r="39" spans="1:6" ht="12.75">
      <c r="A39" s="1"/>
      <c r="B39" s="1">
        <v>54</v>
      </c>
      <c r="C39" s="23">
        <f t="shared" si="5"/>
        <v>54</v>
      </c>
      <c r="D39" s="26">
        <v>0</v>
      </c>
      <c r="E39" s="55">
        <f t="shared" si="4"/>
        <v>0</v>
      </c>
      <c r="F39" s="14" t="s">
        <v>14</v>
      </c>
    </row>
    <row r="40" spans="1:6" ht="12.75">
      <c r="A40" s="1"/>
      <c r="B40" s="1">
        <v>54</v>
      </c>
      <c r="C40" s="23">
        <f t="shared" si="5"/>
        <v>54</v>
      </c>
      <c r="D40" s="26">
        <v>0</v>
      </c>
      <c r="E40" s="55">
        <f t="shared" si="4"/>
        <v>0</v>
      </c>
      <c r="F40" s="14" t="s">
        <v>13</v>
      </c>
    </row>
    <row r="41" spans="1:6" ht="12.75">
      <c r="A41" s="3"/>
      <c r="B41" s="3">
        <v>54</v>
      </c>
      <c r="C41" s="92">
        <f t="shared" si="5"/>
        <v>54</v>
      </c>
      <c r="D41" s="40">
        <v>0</v>
      </c>
      <c r="E41" s="85">
        <f t="shared" si="4"/>
        <v>0</v>
      </c>
      <c r="F41" s="93" t="s">
        <v>7</v>
      </c>
    </row>
    <row r="42" spans="1:6" ht="12.75">
      <c r="A42" s="1"/>
      <c r="B42" s="1">
        <v>18</v>
      </c>
      <c r="C42" s="92">
        <f t="shared" si="5"/>
        <v>18</v>
      </c>
      <c r="D42" s="26">
        <v>165</v>
      </c>
      <c r="E42" s="55">
        <f t="shared" si="4"/>
        <v>2970</v>
      </c>
      <c r="F42" s="10" t="s">
        <v>82</v>
      </c>
    </row>
    <row r="43" spans="1:6" ht="16.5" thickBot="1">
      <c r="A43" s="5"/>
      <c r="B43" s="5"/>
      <c r="C43" s="94"/>
      <c r="D43" s="95" t="s">
        <v>3</v>
      </c>
      <c r="E43" s="96">
        <f>SUM(E32:E42)</f>
        <v>13619.8</v>
      </c>
      <c r="F43" s="39"/>
    </row>
    <row r="44" spans="1:6" ht="12.75">
      <c r="A44" s="5"/>
      <c r="B44" s="5"/>
      <c r="C44" s="13"/>
      <c r="D44" s="43"/>
      <c r="E44" s="57"/>
      <c r="F44" s="11" t="s">
        <v>8</v>
      </c>
    </row>
    <row r="45" spans="1:6" ht="12.75">
      <c r="A45" s="1">
        <v>162</v>
      </c>
      <c r="B45" s="1"/>
      <c r="C45" s="13">
        <f>SUM(A45:B45)</f>
        <v>162</v>
      </c>
      <c r="D45" s="26">
        <v>1</v>
      </c>
      <c r="E45" s="54">
        <f aca="true" t="shared" si="6" ref="E45:E61">C45*D45</f>
        <v>162</v>
      </c>
      <c r="F45" s="10" t="s">
        <v>38</v>
      </c>
    </row>
    <row r="46" spans="1:6" ht="12.75">
      <c r="A46" s="1">
        <v>4</v>
      </c>
      <c r="B46" s="1"/>
      <c r="C46" s="13">
        <f aca="true" t="shared" si="7" ref="C46:C61">SUM(A46:B46)</f>
        <v>4</v>
      </c>
      <c r="D46" s="26">
        <v>5</v>
      </c>
      <c r="E46" s="54">
        <f t="shared" si="6"/>
        <v>20</v>
      </c>
      <c r="F46" s="10" t="s">
        <v>39</v>
      </c>
    </row>
    <row r="47" spans="1:6" ht="12.75">
      <c r="A47" s="1">
        <v>2</v>
      </c>
      <c r="B47" s="1"/>
      <c r="C47" s="13">
        <f t="shared" si="7"/>
        <v>2</v>
      </c>
      <c r="D47" s="26">
        <v>8</v>
      </c>
      <c r="E47" s="54">
        <f t="shared" si="6"/>
        <v>16</v>
      </c>
      <c r="F47" s="10" t="s">
        <v>40</v>
      </c>
    </row>
    <row r="48" spans="1:6" ht="12.75">
      <c r="A48" s="1">
        <v>1</v>
      </c>
      <c r="B48" s="1"/>
      <c r="C48" s="13">
        <f t="shared" si="7"/>
        <v>1</v>
      </c>
      <c r="D48" s="26">
        <v>6.5</v>
      </c>
      <c r="E48" s="54">
        <f t="shared" si="6"/>
        <v>6.5</v>
      </c>
      <c r="F48" s="14" t="s">
        <v>41</v>
      </c>
    </row>
    <row r="49" spans="1:6" ht="12.75">
      <c r="A49" s="1">
        <v>2</v>
      </c>
      <c r="B49" s="1"/>
      <c r="C49" s="13">
        <f t="shared" si="7"/>
        <v>2</v>
      </c>
      <c r="D49" s="26">
        <v>8</v>
      </c>
      <c r="E49" s="55">
        <f t="shared" si="6"/>
        <v>16</v>
      </c>
      <c r="F49" s="14" t="s">
        <v>42</v>
      </c>
    </row>
    <row r="50" spans="1:6" ht="12.75">
      <c r="A50" s="1">
        <v>2</v>
      </c>
      <c r="B50" s="1"/>
      <c r="C50" s="13">
        <f t="shared" si="7"/>
        <v>2</v>
      </c>
      <c r="D50" s="26">
        <v>12</v>
      </c>
      <c r="E50" s="54">
        <f t="shared" si="6"/>
        <v>24</v>
      </c>
      <c r="F50" s="14" t="s">
        <v>43</v>
      </c>
    </row>
    <row r="51" spans="1:6" ht="12.75">
      <c r="A51" s="1"/>
      <c r="B51" s="1">
        <v>54</v>
      </c>
      <c r="C51" s="13">
        <f t="shared" si="7"/>
        <v>54</v>
      </c>
      <c r="D51" s="26">
        <v>22</v>
      </c>
      <c r="E51" s="54">
        <f t="shared" si="6"/>
        <v>1188</v>
      </c>
      <c r="F51" s="10" t="s">
        <v>44</v>
      </c>
    </row>
    <row r="52" spans="1:6" ht="12.75">
      <c r="A52" s="1">
        <v>4</v>
      </c>
      <c r="B52" s="1"/>
      <c r="C52" s="13">
        <f t="shared" si="7"/>
        <v>4</v>
      </c>
      <c r="D52" s="26">
        <v>8</v>
      </c>
      <c r="E52" s="54">
        <f t="shared" si="6"/>
        <v>32</v>
      </c>
      <c r="F52" s="14" t="s">
        <v>45</v>
      </c>
    </row>
    <row r="53" spans="1:6" ht="12.75">
      <c r="A53" s="1">
        <v>20</v>
      </c>
      <c r="B53" s="1"/>
      <c r="C53" s="13">
        <f t="shared" si="7"/>
        <v>20</v>
      </c>
      <c r="D53" s="26">
        <v>12</v>
      </c>
      <c r="E53" s="54">
        <f t="shared" si="6"/>
        <v>240</v>
      </c>
      <c r="F53" s="14" t="s">
        <v>46</v>
      </c>
    </row>
    <row r="54" spans="1:6" ht="12.75">
      <c r="A54" s="1">
        <v>3</v>
      </c>
      <c r="B54" s="1"/>
      <c r="C54" s="13">
        <f t="shared" si="7"/>
        <v>3</v>
      </c>
      <c r="D54" s="26">
        <v>6</v>
      </c>
      <c r="E54" s="54">
        <f t="shared" si="6"/>
        <v>18</v>
      </c>
      <c r="F54" s="14" t="s">
        <v>48</v>
      </c>
    </row>
    <row r="55" spans="1:6" ht="12.75">
      <c r="A55" s="1">
        <v>14</v>
      </c>
      <c r="B55" s="1"/>
      <c r="C55" s="13">
        <f t="shared" si="7"/>
        <v>14</v>
      </c>
      <c r="D55" s="26">
        <v>18</v>
      </c>
      <c r="E55" s="54">
        <f t="shared" si="6"/>
        <v>252</v>
      </c>
      <c r="F55" s="14" t="s">
        <v>47</v>
      </c>
    </row>
    <row r="56" spans="1:6" ht="12.75">
      <c r="A56" s="1">
        <v>1</v>
      </c>
      <c r="B56" s="1"/>
      <c r="C56" s="13">
        <f t="shared" si="7"/>
        <v>1</v>
      </c>
      <c r="D56" s="26">
        <v>22</v>
      </c>
      <c r="E56" s="54">
        <f t="shared" si="6"/>
        <v>22</v>
      </c>
      <c r="F56" s="14" t="s">
        <v>49</v>
      </c>
    </row>
    <row r="57" spans="1:6" ht="12.75">
      <c r="A57" s="1">
        <v>1</v>
      </c>
      <c r="B57" s="1"/>
      <c r="C57" s="13">
        <f t="shared" si="7"/>
        <v>1</v>
      </c>
      <c r="D57" s="26">
        <v>18</v>
      </c>
      <c r="E57" s="54">
        <f t="shared" si="6"/>
        <v>18</v>
      </c>
      <c r="F57" s="14" t="s">
        <v>50</v>
      </c>
    </row>
    <row r="58" spans="1:6" ht="12.75">
      <c r="A58" s="1">
        <v>3</v>
      </c>
      <c r="B58" s="1"/>
      <c r="C58" s="13">
        <f t="shared" si="7"/>
        <v>3</v>
      </c>
      <c r="D58" s="26">
        <v>8</v>
      </c>
      <c r="E58" s="54">
        <f t="shared" si="6"/>
        <v>24</v>
      </c>
      <c r="F58" s="14" t="s">
        <v>9</v>
      </c>
    </row>
    <row r="59" spans="1:6" ht="12.75">
      <c r="A59" s="1">
        <v>10</v>
      </c>
      <c r="B59" s="1"/>
      <c r="C59" s="13">
        <f t="shared" si="7"/>
        <v>10</v>
      </c>
      <c r="D59" s="26">
        <v>8.5</v>
      </c>
      <c r="E59" s="54">
        <f t="shared" si="6"/>
        <v>85</v>
      </c>
      <c r="F59" s="14" t="s">
        <v>10</v>
      </c>
    </row>
    <row r="60" spans="1:6" ht="12.75">
      <c r="A60" s="1">
        <v>19</v>
      </c>
      <c r="B60" s="1"/>
      <c r="C60" s="13">
        <f t="shared" si="7"/>
        <v>19</v>
      </c>
      <c r="D60" s="26">
        <v>10</v>
      </c>
      <c r="E60" s="54">
        <f t="shared" si="6"/>
        <v>190</v>
      </c>
      <c r="F60" s="14" t="s">
        <v>11</v>
      </c>
    </row>
    <row r="61" spans="1:6" ht="12.75">
      <c r="A61" s="1">
        <v>14</v>
      </c>
      <c r="B61" s="1"/>
      <c r="C61" s="13">
        <f t="shared" si="7"/>
        <v>14</v>
      </c>
      <c r="D61" s="26">
        <v>12</v>
      </c>
      <c r="E61" s="54">
        <f t="shared" si="6"/>
        <v>168</v>
      </c>
      <c r="F61" s="14" t="s">
        <v>12</v>
      </c>
    </row>
    <row r="62" spans="1:10" ht="15">
      <c r="A62" s="1">
        <v>260</v>
      </c>
      <c r="B62" s="1"/>
      <c r="C62" s="13">
        <f aca="true" t="shared" si="8" ref="C62:C68">SUM(A62:B62)</f>
        <v>260</v>
      </c>
      <c r="D62" s="26">
        <v>17</v>
      </c>
      <c r="E62" s="54">
        <f aca="true" t="shared" si="9" ref="E62:E68">C62*D62</f>
        <v>4420</v>
      </c>
      <c r="F62" s="14" t="s">
        <v>51</v>
      </c>
      <c r="H62" s="86">
        <v>17</v>
      </c>
      <c r="I62" s="87">
        <f aca="true" t="shared" si="10" ref="I62:I73">(G62*H62)</f>
        <v>0</v>
      </c>
      <c r="J62" s="88" t="s">
        <v>70</v>
      </c>
    </row>
    <row r="63" spans="1:10" ht="15">
      <c r="A63" s="1">
        <v>18</v>
      </c>
      <c r="B63" s="1"/>
      <c r="C63" s="13">
        <f t="shared" si="8"/>
        <v>18</v>
      </c>
      <c r="D63" s="26">
        <v>23.5</v>
      </c>
      <c r="E63" s="54">
        <f t="shared" si="9"/>
        <v>423</v>
      </c>
      <c r="F63" s="14" t="s">
        <v>52</v>
      </c>
      <c r="H63" s="86">
        <v>23</v>
      </c>
      <c r="I63" s="87">
        <f t="shared" si="10"/>
        <v>0</v>
      </c>
      <c r="J63" s="88" t="s">
        <v>71</v>
      </c>
    </row>
    <row r="64" spans="1:10" ht="15">
      <c r="A64" s="1">
        <v>100</v>
      </c>
      <c r="B64" s="1"/>
      <c r="C64" s="13">
        <f t="shared" si="8"/>
        <v>100</v>
      </c>
      <c r="D64" s="26">
        <v>25</v>
      </c>
      <c r="E64" s="54">
        <f t="shared" si="9"/>
        <v>2500</v>
      </c>
      <c r="F64" s="14" t="s">
        <v>53</v>
      </c>
      <c r="H64" s="86">
        <v>25</v>
      </c>
      <c r="I64" s="87">
        <f t="shared" si="10"/>
        <v>0</v>
      </c>
      <c r="J64" s="88" t="s">
        <v>72</v>
      </c>
    </row>
    <row r="65" spans="1:10" ht="15">
      <c r="A65" s="2">
        <v>277</v>
      </c>
      <c r="B65" s="2"/>
      <c r="C65" s="13">
        <f t="shared" si="8"/>
        <v>277</v>
      </c>
      <c r="D65" s="26">
        <v>40</v>
      </c>
      <c r="E65" s="54">
        <f t="shared" si="9"/>
        <v>11080</v>
      </c>
      <c r="F65" s="24" t="s">
        <v>54</v>
      </c>
      <c r="H65" s="86">
        <v>0</v>
      </c>
      <c r="I65" s="87">
        <f t="shared" si="10"/>
        <v>0</v>
      </c>
      <c r="J65" s="88" t="s">
        <v>73</v>
      </c>
    </row>
    <row r="66" spans="1:10" ht="15">
      <c r="A66" s="1">
        <v>10</v>
      </c>
      <c r="B66" s="1"/>
      <c r="C66" s="13">
        <f t="shared" si="8"/>
        <v>10</v>
      </c>
      <c r="D66" s="26">
        <v>60</v>
      </c>
      <c r="E66" s="54">
        <f t="shared" si="9"/>
        <v>600</v>
      </c>
      <c r="F66" s="14" t="s">
        <v>55</v>
      </c>
      <c r="H66" s="86">
        <v>0</v>
      </c>
      <c r="I66" s="87">
        <f t="shared" si="10"/>
        <v>0</v>
      </c>
      <c r="J66" s="88" t="s">
        <v>74</v>
      </c>
    </row>
    <row r="67" spans="1:10" ht="15">
      <c r="A67" s="1"/>
      <c r="B67" s="1">
        <v>27</v>
      </c>
      <c r="C67" s="13">
        <f t="shared" si="8"/>
        <v>27</v>
      </c>
      <c r="D67" s="26">
        <v>95</v>
      </c>
      <c r="E67" s="54">
        <f t="shared" si="9"/>
        <v>2565</v>
      </c>
      <c r="F67" s="14" t="s">
        <v>56</v>
      </c>
      <c r="H67" s="86">
        <v>40</v>
      </c>
      <c r="I67" s="87">
        <f t="shared" si="10"/>
        <v>0</v>
      </c>
      <c r="J67" s="89" t="s">
        <v>75</v>
      </c>
    </row>
    <row r="68" spans="1:10" ht="15">
      <c r="A68" s="1">
        <v>3</v>
      </c>
      <c r="B68" s="1"/>
      <c r="C68" s="13">
        <f t="shared" si="8"/>
        <v>3</v>
      </c>
      <c r="D68" s="26">
        <v>150</v>
      </c>
      <c r="E68" s="54">
        <f t="shared" si="9"/>
        <v>450</v>
      </c>
      <c r="F68" s="14" t="s">
        <v>57</v>
      </c>
      <c r="H68" s="86">
        <v>60</v>
      </c>
      <c r="I68" s="87">
        <f t="shared" si="10"/>
        <v>0</v>
      </c>
      <c r="J68" s="88" t="s">
        <v>76</v>
      </c>
    </row>
    <row r="69" spans="1:10" ht="15.75">
      <c r="A69" s="7"/>
      <c r="B69" s="7"/>
      <c r="C69" s="22"/>
      <c r="D69" s="58" t="s">
        <v>3</v>
      </c>
      <c r="E69" s="59">
        <f>SUM(E45:E68)</f>
        <v>24519.5</v>
      </c>
      <c r="F69" s="19"/>
      <c r="H69" s="86">
        <v>0</v>
      </c>
      <c r="I69" s="87">
        <f t="shared" si="10"/>
        <v>0</v>
      </c>
      <c r="J69" s="88" t="s">
        <v>77</v>
      </c>
    </row>
    <row r="70" spans="1:10" ht="15.75">
      <c r="A70" s="5"/>
      <c r="B70" s="5"/>
      <c r="C70" s="6"/>
      <c r="D70" s="60" t="s">
        <v>2</v>
      </c>
      <c r="E70" s="61">
        <f>SUM(E22,E30,E43,E69)</f>
        <v>63918.3</v>
      </c>
      <c r="F70" s="20"/>
      <c r="H70" s="86">
        <v>0</v>
      </c>
      <c r="I70" s="87">
        <f t="shared" si="10"/>
        <v>0</v>
      </c>
      <c r="J70" s="88" t="s">
        <v>78</v>
      </c>
    </row>
    <row r="71" spans="8:10" ht="15">
      <c r="H71" s="90">
        <v>0</v>
      </c>
      <c r="I71" s="87">
        <f t="shared" si="10"/>
        <v>0</v>
      </c>
      <c r="J71" s="91" t="s">
        <v>79</v>
      </c>
    </row>
    <row r="72" spans="8:10" ht="15">
      <c r="H72" s="86">
        <v>0</v>
      </c>
      <c r="I72" s="87">
        <f t="shared" si="10"/>
        <v>0</v>
      </c>
      <c r="J72" s="88" t="s">
        <v>80</v>
      </c>
    </row>
    <row r="73" spans="8:10" ht="15">
      <c r="H73" s="86">
        <v>150</v>
      </c>
      <c r="I73" s="87">
        <f t="shared" si="10"/>
        <v>0</v>
      </c>
      <c r="J73" s="88" t="s">
        <v>81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Roberts</dc:creator>
  <cp:keywords/>
  <dc:description/>
  <cp:lastModifiedBy>Lynn Roberts</cp:lastModifiedBy>
  <cp:lastPrinted>2008-05-17T17:37:51Z</cp:lastPrinted>
  <dcterms:created xsi:type="dcterms:W3CDTF">2003-01-23T15:41:45Z</dcterms:created>
  <dcterms:modified xsi:type="dcterms:W3CDTF">2009-07-04T15:23:53Z</dcterms:modified>
  <cp:category/>
  <cp:version/>
  <cp:contentType/>
  <cp:contentStatus/>
</cp:coreProperties>
</file>