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8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Sheet1!$A$1:$D$85</definedName>
  </definedNames>
  <calcPr calcId="114210"/>
</workbook>
</file>

<file path=xl/calcChain.xml><?xml version="1.0" encoding="utf-8"?>
<calcChain xmlns="http://schemas.openxmlformats.org/spreadsheetml/2006/main">
  <c r="D19" i="1"/>
  <c r="D22"/>
  <c r="D82"/>
  <c r="D54"/>
  <c r="D21"/>
  <c r="D20"/>
  <c r="D83"/>
  <c r="D42"/>
  <c r="D79"/>
  <c r="D78"/>
  <c r="D77"/>
  <c r="D76"/>
  <c r="D75"/>
  <c r="D80"/>
  <c r="D74"/>
  <c r="D70"/>
  <c r="D69"/>
  <c r="D68"/>
  <c r="D67"/>
  <c r="D66"/>
  <c r="D62"/>
  <c r="D61"/>
  <c r="D60"/>
  <c r="D59"/>
  <c r="D55"/>
  <c r="D53"/>
  <c r="D52"/>
  <c r="D51"/>
  <c r="D50"/>
  <c r="D46"/>
  <c r="D45"/>
  <c r="D44"/>
  <c r="D43"/>
  <c r="D41"/>
  <c r="D40"/>
  <c r="D39"/>
  <c r="D35"/>
  <c r="D34"/>
  <c r="D33"/>
  <c r="D29"/>
  <c r="D28"/>
  <c r="D27"/>
  <c r="D26"/>
  <c r="D25"/>
  <c r="D24"/>
  <c r="D16"/>
  <c r="D15"/>
  <c r="D14"/>
  <c r="D71"/>
  <c r="D63"/>
  <c r="D56"/>
  <c r="D36"/>
  <c r="D47"/>
  <c r="D30"/>
  <c r="D17"/>
  <c r="D84"/>
</calcChain>
</file>

<file path=xl/sharedStrings.xml><?xml version="1.0" encoding="utf-8"?>
<sst xmlns="http://schemas.openxmlformats.org/spreadsheetml/2006/main" count="79" uniqueCount="79">
  <si>
    <t>Item</t>
  </si>
  <si>
    <t>Budget</t>
  </si>
  <si>
    <t>Rate or</t>
  </si>
  <si>
    <t>Quantity</t>
  </si>
  <si>
    <t>Unit</t>
  </si>
  <si>
    <t>Cost</t>
  </si>
  <si>
    <t>Manufactured cost of bio-sand filters w/media</t>
  </si>
  <si>
    <t>Sanitary storage container and dispenser</t>
  </si>
  <si>
    <t>FILTER DELIVERY &amp; INSTALLATION</t>
  </si>
  <si>
    <t>Storage at selected distribution points</t>
  </si>
  <si>
    <t>Hand trucks</t>
  </si>
  <si>
    <t>Straw mats (packing filters for shipping and delivery)</t>
  </si>
  <si>
    <t>Breakage</t>
  </si>
  <si>
    <t>Installations (per filter)</t>
  </si>
  <si>
    <t>Deliveries (vehicle &amp; labor, per filter)</t>
  </si>
  <si>
    <t>Total for Delivery &amp; Installation</t>
  </si>
  <si>
    <t>Easels</t>
  </si>
  <si>
    <t>HYGIENE INSTRUCTIONAL MATERIALS (FOR SCHOOLS)</t>
  </si>
  <si>
    <t>Total for Hygiene Instructional Materials</t>
  </si>
  <si>
    <t>Technician training materials and tools</t>
  </si>
  <si>
    <t>Seminar and demonstration space</t>
  </si>
  <si>
    <t>Trainers (1 trainer, per week)</t>
  </si>
  <si>
    <t>Trainers (room &amp; board, per week)</t>
  </si>
  <si>
    <t>Total for Training &amp; Orientation</t>
  </si>
  <si>
    <t>TRAINING &amp; ORIENTATION</t>
  </si>
  <si>
    <t>Truck (per week)</t>
  </si>
  <si>
    <t>Driver (per week)</t>
  </si>
  <si>
    <t>Vehicle operating expense &amp; insurance (per week)</t>
  </si>
  <si>
    <t>Tires &amp; vehicle repairs (per week)</t>
  </si>
  <si>
    <t>WATER TESTING</t>
  </si>
  <si>
    <t>VEHICLE USE &amp; EXPENSE (FOR FILTER INSTALLATIONS)</t>
  </si>
  <si>
    <t>Room &amp; board (per week)</t>
  </si>
  <si>
    <t>Travel (per week)</t>
  </si>
  <si>
    <t>Water testing technician (per week)</t>
  </si>
  <si>
    <t>Equipment &amp; comsumable supplies (per test)</t>
  </si>
  <si>
    <t>Total for Water Testing</t>
  </si>
  <si>
    <t>MATERIALS &amp; SUPPLIES</t>
  </si>
  <si>
    <t>Internet usage</t>
  </si>
  <si>
    <t>Photocopies</t>
  </si>
  <si>
    <t>Supply of data reporting forms (per school, per 12 months)</t>
  </si>
  <si>
    <t>Office supplies</t>
  </si>
  <si>
    <t>Total Materials &amp; Supplies</t>
  </si>
  <si>
    <t>STAFFING &amp; ACCOMMODATIONS</t>
  </si>
  <si>
    <t>Project coordinator/inspector/monitor (per week)</t>
  </si>
  <si>
    <t>Site development specialist (per week)</t>
  </si>
  <si>
    <t>Data entry, analysis, and reporting</t>
  </si>
  <si>
    <t>Total for Staffing &amp; Accommodations</t>
  </si>
  <si>
    <t>BUDGET SUB-TOTAL</t>
  </si>
  <si>
    <t>Use of generators, fans, electronic equipment (per week)</t>
  </si>
  <si>
    <t>Cell phone usage (per week)</t>
  </si>
  <si>
    <t>Technicians (per week)</t>
  </si>
  <si>
    <t>Local security (per week)</t>
  </si>
  <si>
    <t>Less:  $5.00 payment per household</t>
  </si>
  <si>
    <t>BUDGET SUB-TOTAL: DIRECT COSTS</t>
  </si>
  <si>
    <t>Refreshment (homes: 1 per trainee per seminar of 1 day each)</t>
  </si>
  <si>
    <t>Local haulage &amp; motorcycles rentals</t>
  </si>
  <si>
    <t>Assumptions:</t>
  </si>
  <si>
    <t xml:space="preserve">--  This is an integrated, program of hygiene and clean water filter systems, water testing, </t>
  </si>
  <si>
    <t xml:space="preserve">     monitoring, support, and reporting.</t>
  </si>
  <si>
    <t>Water source bucket</t>
  </si>
  <si>
    <t>Manuals &amp; materials for training teachers &amp; community stewards</t>
  </si>
  <si>
    <t>--  Installing hygiene curriculum and filter systems for 5 schools with approximately 1,000 students.</t>
  </si>
  <si>
    <t>-- To begin as soon as funding is provided.</t>
  </si>
  <si>
    <t>BUDGET:  Hygiene/Clean Water Project on Ile Lambi, Haiti</t>
  </si>
  <si>
    <t>--  Installing filter systems in 55 homes with approximately 400 family members.</t>
  </si>
  <si>
    <t>FILTER SYSTEMS (55 HOMES)</t>
  </si>
  <si>
    <t>--  Training and certification for 3 community stewards, and 1 technician.</t>
  </si>
  <si>
    <t xml:space="preserve">Delivery &amp; installation </t>
  </si>
  <si>
    <t>Lunch (3 per trainee per seminar of 2.5 days each)</t>
  </si>
  <si>
    <t>Total for Bio-sand Filter Systems</t>
  </si>
  <si>
    <t xml:space="preserve">Manufactured cost of ceramic filters </t>
  </si>
  <si>
    <t>Total for Ceramic Filter Systems</t>
  </si>
  <si>
    <t>FILTER SYSTEMS (5 SCHOOLS - 4 each)</t>
  </si>
  <si>
    <t>Filter stands</t>
  </si>
  <si>
    <t>Lid, source bucket, storange dispenser</t>
  </si>
  <si>
    <t>Hygiene curriculum (18 laminated 24"x36" posters per set)</t>
  </si>
  <si>
    <t>Shipping &amp; logistics</t>
  </si>
  <si>
    <t>Travel for site development specialist (per week)</t>
  </si>
  <si>
    <t>Total for Vehicle Use &amp; Expense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</si>
</sst>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4" fontId="0" fillId="0" borderId="8" xfId="0" applyNumberFormat="1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4" fontId="0" fillId="0" borderId="10" xfId="0" applyNumberFormat="1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7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6" xfId="0" applyFont="1" applyBorder="1" applyAlignment="1">
      <alignment horizontal="right"/>
    </xf>
    <xf numFmtId="4" fontId="1" fillId="0" borderId="13" xfId="0" applyNumberFormat="1" applyFont="1" applyBorder="1"/>
    <xf numFmtId="4" fontId="1" fillId="0" borderId="16" xfId="0" applyNumberFormat="1" applyFont="1" applyBorder="1"/>
    <xf numFmtId="49" fontId="2" fillId="0" borderId="0" xfId="0" applyNumberFormat="1" applyFont="1"/>
    <xf numFmtId="49" fontId="0" fillId="0" borderId="0" xfId="0" applyNumberForma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6" xfId="0" applyFont="1" applyBorder="1"/>
    <xf numFmtId="4" fontId="3" fillId="0" borderId="6" xfId="0" applyNumberFormat="1" applyFont="1" applyBorder="1"/>
    <xf numFmtId="4" fontId="3" fillId="0" borderId="13" xfId="0" applyNumberFormat="1" applyFont="1" applyBorder="1"/>
    <xf numFmtId="49" fontId="0" fillId="2" borderId="0" xfId="0" applyNumberFormat="1" applyFill="1"/>
    <xf numFmtId="0" fontId="1" fillId="0" borderId="5" xfId="0" applyFont="1" applyFill="1" applyBorder="1"/>
    <xf numFmtId="0" fontId="0" fillId="0" borderId="6" xfId="0" applyFill="1" applyBorder="1"/>
    <xf numFmtId="4" fontId="0" fillId="0" borderId="6" xfId="0" applyNumberFormat="1" applyFill="1" applyBorder="1"/>
    <xf numFmtId="4" fontId="0" fillId="0" borderId="13" xfId="0" applyNumberFormat="1" applyFill="1" applyBorder="1"/>
    <xf numFmtId="0" fontId="0" fillId="0" borderId="5" xfId="0" applyFill="1" applyBorder="1"/>
    <xf numFmtId="0" fontId="0" fillId="0" borderId="8" xfId="0" applyFill="1" applyBorder="1"/>
    <xf numFmtId="4" fontId="0" fillId="0" borderId="8" xfId="0" applyNumberFormat="1" applyFill="1" applyBorder="1"/>
    <xf numFmtId="4" fontId="0" fillId="0" borderId="14" xfId="0" applyNumberFormat="1" applyFill="1" applyBorder="1"/>
    <xf numFmtId="0" fontId="0" fillId="0" borderId="23" xfId="0" applyFill="1" applyBorder="1" applyAlignment="1">
      <alignment horizontal="right"/>
    </xf>
    <xf numFmtId="0" fontId="0" fillId="0" borderId="24" xfId="0" applyFill="1" applyBorder="1"/>
    <xf numFmtId="4" fontId="0" fillId="0" borderId="10" xfId="0" applyNumberFormat="1" applyFill="1" applyBorder="1"/>
    <xf numFmtId="4" fontId="0" fillId="0" borderId="25" xfId="0" applyNumberFormat="1" applyFill="1" applyBorder="1"/>
    <xf numFmtId="0" fontId="0" fillId="0" borderId="9" xfId="0" applyFill="1" applyBorder="1"/>
    <xf numFmtId="4" fontId="0" fillId="0" borderId="9" xfId="0" applyNumberFormat="1" applyFill="1" applyBorder="1"/>
    <xf numFmtId="0" fontId="0" fillId="0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Excel_Worksheet1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package" Target="../embeddings/Microsoft_Office_Excel_Worksheet33.xlsx"/><Relationship Id="rId4" Type="http://schemas.openxmlformats.org/officeDocument/2006/relationships/package" Target="../embeddings/Microsoft_Office_Excel_Worksheet22.xls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>
      <selection activeCell="E6" sqref="E6"/>
    </sheetView>
  </sheetViews>
  <sheetFormatPr defaultRowHeight="15"/>
  <cols>
    <col min="1" max="1" width="60.7109375" customWidth="1"/>
  </cols>
  <sheetData>
    <row r="1" spans="1:4" ht="17.25">
      <c r="A1" s="33" t="s">
        <v>63</v>
      </c>
      <c r="B1" s="34"/>
      <c r="C1" s="34"/>
      <c r="D1" s="34"/>
    </row>
    <row r="2" spans="1:4">
      <c r="A2" s="34" t="s">
        <v>56</v>
      </c>
      <c r="B2" s="34"/>
      <c r="C2" s="34"/>
      <c r="D2" s="34"/>
    </row>
    <row r="3" spans="1:4">
      <c r="A3" s="34" t="s">
        <v>57</v>
      </c>
      <c r="B3" s="34"/>
      <c r="C3" s="34"/>
      <c r="D3" s="34"/>
    </row>
    <row r="4" spans="1:4">
      <c r="A4" s="34" t="s">
        <v>58</v>
      </c>
      <c r="B4" s="34"/>
      <c r="C4" s="34"/>
      <c r="D4" s="34"/>
    </row>
    <row r="5" spans="1:4">
      <c r="A5" s="42" t="s">
        <v>61</v>
      </c>
      <c r="B5" s="42"/>
      <c r="C5" s="42"/>
      <c r="D5" s="42"/>
    </row>
    <row r="6" spans="1:4">
      <c r="A6" s="42" t="s">
        <v>64</v>
      </c>
      <c r="B6" s="34"/>
      <c r="C6" s="34"/>
      <c r="D6" s="34"/>
    </row>
    <row r="7" spans="1:4">
      <c r="A7" s="34" t="s">
        <v>66</v>
      </c>
      <c r="B7" s="34"/>
      <c r="C7" s="34"/>
      <c r="D7" s="34"/>
    </row>
    <row r="8" spans="1:4">
      <c r="A8" s="34" t="s">
        <v>62</v>
      </c>
      <c r="B8" s="34"/>
      <c r="C8" s="34"/>
      <c r="D8" s="34"/>
    </row>
    <row r="9" spans="1:4" ht="15.75" thickBot="1">
      <c r="A9" s="34"/>
      <c r="B9" s="34"/>
      <c r="C9" s="34"/>
      <c r="D9" s="34"/>
    </row>
    <row r="10" spans="1:4" ht="15.75" thickTop="1">
      <c r="A10" s="2"/>
      <c r="B10" s="35" t="s">
        <v>2</v>
      </c>
      <c r="C10" s="35" t="s">
        <v>4</v>
      </c>
      <c r="D10" s="36"/>
    </row>
    <row r="11" spans="1:4" ht="15.75" thickBot="1">
      <c r="A11" s="3" t="s">
        <v>0</v>
      </c>
      <c r="B11" s="37" t="s">
        <v>3</v>
      </c>
      <c r="C11" s="37" t="s">
        <v>5</v>
      </c>
      <c r="D11" s="38" t="s">
        <v>1</v>
      </c>
    </row>
    <row r="12" spans="1:4" ht="15.75" thickTop="1">
      <c r="A12" s="4"/>
      <c r="B12" s="5"/>
      <c r="C12" s="6"/>
      <c r="D12" s="22"/>
    </row>
    <row r="13" spans="1:4">
      <c r="A13" s="43" t="s">
        <v>72</v>
      </c>
      <c r="B13" s="44"/>
      <c r="C13" s="45"/>
      <c r="D13" s="46"/>
    </row>
    <row r="14" spans="1:4">
      <c r="A14" s="47" t="s">
        <v>6</v>
      </c>
      <c r="B14" s="44">
        <v>20</v>
      </c>
      <c r="C14" s="45">
        <v>28.4</v>
      </c>
      <c r="D14" s="46">
        <f>B14*C14</f>
        <v>568</v>
      </c>
    </row>
    <row r="15" spans="1:4">
      <c r="A15" s="47" t="s">
        <v>7</v>
      </c>
      <c r="B15" s="44">
        <v>20</v>
      </c>
      <c r="C15" s="45">
        <v>6.25</v>
      </c>
      <c r="D15" s="46">
        <f t="shared" ref="D15:D79" si="0">B15*C15</f>
        <v>125</v>
      </c>
    </row>
    <row r="16" spans="1:4" ht="15.75" thickBot="1">
      <c r="A16" s="47" t="s">
        <v>59</v>
      </c>
      <c r="B16" s="48">
        <v>20</v>
      </c>
      <c r="C16" s="49">
        <v>4.5</v>
      </c>
      <c r="D16" s="50">
        <f t="shared" si="0"/>
        <v>90</v>
      </c>
    </row>
    <row r="17" spans="1:4" ht="15.75" thickBot="1">
      <c r="A17" s="51" t="s">
        <v>69</v>
      </c>
      <c r="B17" s="52"/>
      <c r="C17" s="53"/>
      <c r="D17" s="54">
        <f>SUM(D14:D16)</f>
        <v>783</v>
      </c>
    </row>
    <row r="18" spans="1:4">
      <c r="A18" s="43" t="s">
        <v>65</v>
      </c>
      <c r="B18" s="55"/>
      <c r="C18" s="56"/>
      <c r="D18" s="56"/>
    </row>
    <row r="19" spans="1:4">
      <c r="A19" s="57" t="s">
        <v>70</v>
      </c>
      <c r="B19" s="44">
        <v>60</v>
      </c>
      <c r="C19" s="45">
        <v>10</v>
      </c>
      <c r="D19" s="45">
        <f>B19*C19</f>
        <v>600</v>
      </c>
    </row>
    <row r="20" spans="1:4">
      <c r="A20" s="57" t="s">
        <v>74</v>
      </c>
      <c r="B20" s="48">
        <v>60</v>
      </c>
      <c r="C20" s="49">
        <v>13</v>
      </c>
      <c r="D20" s="45">
        <f>B20*C20</f>
        <v>780</v>
      </c>
    </row>
    <row r="21" spans="1:4" ht="15.75" thickBot="1">
      <c r="A21" s="57" t="s">
        <v>73</v>
      </c>
      <c r="B21" s="48">
        <v>60</v>
      </c>
      <c r="C21" s="49">
        <v>10</v>
      </c>
      <c r="D21" s="49">
        <f>B21*C21</f>
        <v>600</v>
      </c>
    </row>
    <row r="22" spans="1:4" ht="15.75" thickBot="1">
      <c r="A22" s="51" t="s">
        <v>71</v>
      </c>
      <c r="B22" s="52"/>
      <c r="C22" s="53"/>
      <c r="D22" s="54">
        <f>SUM(D19:D21)</f>
        <v>1980</v>
      </c>
    </row>
    <row r="23" spans="1:4">
      <c r="A23" s="13" t="s">
        <v>8</v>
      </c>
      <c r="B23" s="8"/>
      <c r="C23" s="9"/>
      <c r="D23" s="23"/>
    </row>
    <row r="24" spans="1:4">
      <c r="A24" s="7" t="s">
        <v>9</v>
      </c>
      <c r="B24" s="8">
        <v>1</v>
      </c>
      <c r="C24" s="9">
        <v>25</v>
      </c>
      <c r="D24" s="23">
        <f t="shared" si="0"/>
        <v>25</v>
      </c>
    </row>
    <row r="25" spans="1:4">
      <c r="A25" s="7" t="s">
        <v>10</v>
      </c>
      <c r="B25" s="8">
        <v>1</v>
      </c>
      <c r="C25" s="9">
        <v>85</v>
      </c>
      <c r="D25" s="23">
        <f t="shared" si="0"/>
        <v>85</v>
      </c>
    </row>
    <row r="26" spans="1:4">
      <c r="A26" s="7" t="s">
        <v>11</v>
      </c>
      <c r="B26" s="8">
        <v>20</v>
      </c>
      <c r="C26" s="9">
        <v>4</v>
      </c>
      <c r="D26" s="23">
        <f t="shared" si="0"/>
        <v>80</v>
      </c>
    </row>
    <row r="27" spans="1:4">
      <c r="A27" s="7" t="s">
        <v>12</v>
      </c>
      <c r="B27" s="8">
        <v>5</v>
      </c>
      <c r="C27" s="9">
        <v>28.4</v>
      </c>
      <c r="D27" s="23">
        <f t="shared" si="0"/>
        <v>142</v>
      </c>
    </row>
    <row r="28" spans="1:4">
      <c r="A28" s="47" t="s">
        <v>14</v>
      </c>
      <c r="B28" s="44">
        <v>55</v>
      </c>
      <c r="C28" s="45">
        <v>5</v>
      </c>
      <c r="D28" s="46">
        <f t="shared" si="0"/>
        <v>275</v>
      </c>
    </row>
    <row r="29" spans="1:4" ht="15.75" thickBot="1">
      <c r="A29" s="47" t="s">
        <v>13</v>
      </c>
      <c r="B29" s="48">
        <v>55</v>
      </c>
      <c r="C29" s="49">
        <v>5</v>
      </c>
      <c r="D29" s="50">
        <f t="shared" si="0"/>
        <v>275</v>
      </c>
    </row>
    <row r="30" spans="1:4" ht="15.75" thickBot="1">
      <c r="A30" s="10" t="s">
        <v>15</v>
      </c>
      <c r="B30" s="18"/>
      <c r="C30" s="19"/>
      <c r="D30" s="25">
        <f>SUM(D24:D29)</f>
        <v>882</v>
      </c>
    </row>
    <row r="31" spans="1:4">
      <c r="A31" s="7"/>
      <c r="B31" s="16"/>
      <c r="C31" s="17"/>
      <c r="D31" s="26"/>
    </row>
    <row r="32" spans="1:4">
      <c r="A32" s="13" t="s">
        <v>17</v>
      </c>
      <c r="B32" s="8"/>
      <c r="C32" s="9"/>
      <c r="D32" s="23"/>
    </row>
    <row r="33" spans="1:4">
      <c r="A33" s="7" t="s">
        <v>75</v>
      </c>
      <c r="B33" s="8">
        <v>5</v>
      </c>
      <c r="C33" s="9">
        <v>65</v>
      </c>
      <c r="D33" s="23">
        <f t="shared" si="0"/>
        <v>325</v>
      </c>
    </row>
    <row r="34" spans="1:4">
      <c r="A34" s="7" t="s">
        <v>16</v>
      </c>
      <c r="B34" s="8">
        <v>5</v>
      </c>
      <c r="C34" s="9">
        <v>35</v>
      </c>
      <c r="D34" s="23">
        <f t="shared" si="0"/>
        <v>175</v>
      </c>
    </row>
    <row r="35" spans="1:4" ht="15.75" thickBot="1">
      <c r="A35" s="7" t="s">
        <v>67</v>
      </c>
      <c r="B35" s="12">
        <v>5</v>
      </c>
      <c r="C35" s="15">
        <v>20</v>
      </c>
      <c r="D35" s="24">
        <f t="shared" si="0"/>
        <v>100</v>
      </c>
    </row>
    <row r="36" spans="1:4" ht="15.75" thickBot="1">
      <c r="A36" s="10" t="s">
        <v>18</v>
      </c>
      <c r="B36" s="18"/>
      <c r="C36" s="19"/>
      <c r="D36" s="25">
        <f>SUM(D33:D35)</f>
        <v>600</v>
      </c>
    </row>
    <row r="37" spans="1:4">
      <c r="A37" s="7"/>
      <c r="B37" s="16"/>
      <c r="C37" s="17"/>
      <c r="D37" s="26"/>
    </row>
    <row r="38" spans="1:4">
      <c r="A38" s="13" t="s">
        <v>24</v>
      </c>
      <c r="B38" s="8"/>
      <c r="C38" s="9"/>
      <c r="D38" s="23"/>
    </row>
    <row r="39" spans="1:4">
      <c r="A39" s="7" t="s">
        <v>60</v>
      </c>
      <c r="B39" s="8">
        <v>12</v>
      </c>
      <c r="C39" s="9">
        <v>14</v>
      </c>
      <c r="D39" s="23">
        <f t="shared" si="0"/>
        <v>168</v>
      </c>
    </row>
    <row r="40" spans="1:4">
      <c r="A40" s="7" t="s">
        <v>19</v>
      </c>
      <c r="B40" s="8">
        <v>1</v>
      </c>
      <c r="C40" s="9">
        <v>37</v>
      </c>
      <c r="D40" s="23">
        <f t="shared" si="0"/>
        <v>37</v>
      </c>
    </row>
    <row r="41" spans="1:4">
      <c r="A41" s="7" t="s">
        <v>68</v>
      </c>
      <c r="B41" s="8">
        <v>36</v>
      </c>
      <c r="C41" s="9">
        <v>3.5</v>
      </c>
      <c r="D41" s="23">
        <f t="shared" si="0"/>
        <v>126</v>
      </c>
    </row>
    <row r="42" spans="1:4">
      <c r="A42" s="7" t="s">
        <v>54</v>
      </c>
      <c r="B42" s="8">
        <v>55</v>
      </c>
      <c r="C42" s="9">
        <v>2</v>
      </c>
      <c r="D42" s="23">
        <f t="shared" si="0"/>
        <v>110</v>
      </c>
    </row>
    <row r="43" spans="1:4">
      <c r="A43" s="7" t="s">
        <v>20</v>
      </c>
      <c r="B43" s="8">
        <v>3</v>
      </c>
      <c r="C43" s="9">
        <v>20</v>
      </c>
      <c r="D43" s="23">
        <f t="shared" si="0"/>
        <v>60</v>
      </c>
    </row>
    <row r="44" spans="1:4">
      <c r="A44" s="7" t="s">
        <v>21</v>
      </c>
      <c r="B44" s="8">
        <v>1</v>
      </c>
      <c r="C44" s="9">
        <v>125</v>
      </c>
      <c r="D44" s="23">
        <f t="shared" si="0"/>
        <v>125</v>
      </c>
    </row>
    <row r="45" spans="1:4">
      <c r="A45" s="7" t="s">
        <v>22</v>
      </c>
      <c r="B45" s="8">
        <v>1</v>
      </c>
      <c r="C45" s="9">
        <v>125</v>
      </c>
      <c r="D45" s="23">
        <f t="shared" si="0"/>
        <v>125</v>
      </c>
    </row>
    <row r="46" spans="1:4" ht="15.75" thickBot="1">
      <c r="A46" s="7" t="s">
        <v>48</v>
      </c>
      <c r="B46" s="12">
        <v>3</v>
      </c>
      <c r="C46" s="15">
        <v>20</v>
      </c>
      <c r="D46" s="24">
        <f t="shared" si="0"/>
        <v>60</v>
      </c>
    </row>
    <row r="47" spans="1:4" ht="15.75" thickBot="1">
      <c r="A47" s="10" t="s">
        <v>23</v>
      </c>
      <c r="B47" s="18"/>
      <c r="C47" s="19"/>
      <c r="D47" s="25">
        <f>SUM(D39:D46)</f>
        <v>811</v>
      </c>
    </row>
    <row r="48" spans="1:4">
      <c r="A48" s="7"/>
      <c r="B48" s="16"/>
      <c r="C48" s="17"/>
      <c r="D48" s="26"/>
    </row>
    <row r="49" spans="1:4">
      <c r="A49" s="13" t="s">
        <v>30</v>
      </c>
      <c r="B49" s="8"/>
      <c r="C49" s="9"/>
      <c r="D49" s="23"/>
    </row>
    <row r="50" spans="1:4">
      <c r="A50" s="7" t="s">
        <v>25</v>
      </c>
      <c r="B50" s="8">
        <v>3</v>
      </c>
      <c r="C50" s="9">
        <v>296</v>
      </c>
      <c r="D50" s="23">
        <f t="shared" si="0"/>
        <v>888</v>
      </c>
    </row>
    <row r="51" spans="1:4">
      <c r="A51" s="7" t="s">
        <v>26</v>
      </c>
      <c r="B51" s="8">
        <v>3</v>
      </c>
      <c r="C51" s="9">
        <v>80</v>
      </c>
      <c r="D51" s="23">
        <f t="shared" si="0"/>
        <v>240</v>
      </c>
    </row>
    <row r="52" spans="1:4">
      <c r="A52" s="7" t="s">
        <v>27</v>
      </c>
      <c r="B52" s="8">
        <v>3</v>
      </c>
      <c r="C52" s="9">
        <v>95</v>
      </c>
      <c r="D52" s="23">
        <f t="shared" si="0"/>
        <v>285</v>
      </c>
    </row>
    <row r="53" spans="1:4">
      <c r="A53" s="7" t="s">
        <v>28</v>
      </c>
      <c r="B53" s="8">
        <v>3</v>
      </c>
      <c r="C53" s="9">
        <v>25</v>
      </c>
      <c r="D53" s="23">
        <f t="shared" si="0"/>
        <v>75</v>
      </c>
    </row>
    <row r="54" spans="1:4">
      <c r="A54" s="7" t="s">
        <v>76</v>
      </c>
      <c r="B54" s="12">
        <v>1</v>
      </c>
      <c r="C54" s="15">
        <v>500</v>
      </c>
      <c r="D54" s="24">
        <f t="shared" si="0"/>
        <v>500</v>
      </c>
    </row>
    <row r="55" spans="1:4" ht="15.75" thickBot="1">
      <c r="A55" s="7" t="s">
        <v>55</v>
      </c>
      <c r="B55" s="12">
        <v>4</v>
      </c>
      <c r="C55" s="15">
        <v>25</v>
      </c>
      <c r="D55" s="24">
        <f t="shared" si="0"/>
        <v>100</v>
      </c>
    </row>
    <row r="56" spans="1:4" ht="15.75" thickBot="1">
      <c r="A56" s="10" t="s">
        <v>78</v>
      </c>
      <c r="B56" s="18"/>
      <c r="C56" s="19"/>
      <c r="D56" s="25">
        <f>SUM(D50:D55)</f>
        <v>2088</v>
      </c>
    </row>
    <row r="57" spans="1:4">
      <c r="A57" s="7"/>
      <c r="B57" s="16"/>
      <c r="C57" s="17"/>
      <c r="D57" s="26"/>
    </row>
    <row r="58" spans="1:4">
      <c r="A58" s="13" t="s">
        <v>29</v>
      </c>
      <c r="B58" s="8"/>
      <c r="C58" s="9"/>
      <c r="D58" s="23"/>
    </row>
    <row r="59" spans="1:4">
      <c r="A59" s="7" t="s">
        <v>34</v>
      </c>
      <c r="B59" s="8">
        <v>55</v>
      </c>
      <c r="C59" s="9">
        <v>6</v>
      </c>
      <c r="D59" s="23">
        <f t="shared" si="0"/>
        <v>330</v>
      </c>
    </row>
    <row r="60" spans="1:4">
      <c r="A60" s="7" t="s">
        <v>33</v>
      </c>
      <c r="B60" s="8">
        <v>2</v>
      </c>
      <c r="C60" s="9">
        <v>150</v>
      </c>
      <c r="D60" s="23">
        <f t="shared" si="0"/>
        <v>300</v>
      </c>
    </row>
    <row r="61" spans="1:4">
      <c r="A61" s="7" t="s">
        <v>32</v>
      </c>
      <c r="B61" s="8">
        <v>2</v>
      </c>
      <c r="C61" s="9">
        <v>75</v>
      </c>
      <c r="D61" s="23">
        <f t="shared" si="0"/>
        <v>150</v>
      </c>
    </row>
    <row r="62" spans="1:4" ht="15.75" thickBot="1">
      <c r="A62" s="7" t="s">
        <v>31</v>
      </c>
      <c r="B62" s="12">
        <v>2</v>
      </c>
      <c r="C62" s="15">
        <v>125</v>
      </c>
      <c r="D62" s="24">
        <f t="shared" si="0"/>
        <v>250</v>
      </c>
    </row>
    <row r="63" spans="1:4" ht="15.75" thickBot="1">
      <c r="A63" s="10" t="s">
        <v>35</v>
      </c>
      <c r="B63" s="18"/>
      <c r="C63" s="19"/>
      <c r="D63" s="25">
        <f>SUM(D59:D62)</f>
        <v>1030</v>
      </c>
    </row>
    <row r="64" spans="1:4">
      <c r="A64" s="7"/>
      <c r="B64" s="16"/>
      <c r="C64" s="17"/>
      <c r="D64" s="26"/>
    </row>
    <row r="65" spans="1:4">
      <c r="A65" s="13" t="s">
        <v>36</v>
      </c>
      <c r="B65" s="8"/>
      <c r="C65" s="9"/>
      <c r="D65" s="23"/>
    </row>
    <row r="66" spans="1:4">
      <c r="A66" s="7" t="s">
        <v>49</v>
      </c>
      <c r="B66" s="8">
        <v>3</v>
      </c>
      <c r="C66" s="9">
        <v>20</v>
      </c>
      <c r="D66" s="23">
        <f t="shared" si="0"/>
        <v>60</v>
      </c>
    </row>
    <row r="67" spans="1:4">
      <c r="A67" s="7" t="s">
        <v>37</v>
      </c>
      <c r="B67" s="8">
        <v>3</v>
      </c>
      <c r="C67" s="9">
        <v>2</v>
      </c>
      <c r="D67" s="23">
        <f t="shared" si="0"/>
        <v>6</v>
      </c>
    </row>
    <row r="68" spans="1:4">
      <c r="A68" s="7" t="s">
        <v>38</v>
      </c>
      <c r="B68" s="8">
        <v>550</v>
      </c>
      <c r="C68" s="9">
        <v>0.05</v>
      </c>
      <c r="D68" s="23">
        <f t="shared" si="0"/>
        <v>27.5</v>
      </c>
    </row>
    <row r="69" spans="1:4">
      <c r="A69" s="7" t="s">
        <v>39</v>
      </c>
      <c r="B69" s="8"/>
      <c r="C69" s="9">
        <v>11</v>
      </c>
      <c r="D69" s="23">
        <f t="shared" si="0"/>
        <v>0</v>
      </c>
    </row>
    <row r="70" spans="1:4" ht="15.75" thickBot="1">
      <c r="A70" s="7" t="s">
        <v>40</v>
      </c>
      <c r="B70" s="12">
        <v>3</v>
      </c>
      <c r="C70" s="15">
        <v>25</v>
      </c>
      <c r="D70" s="24">
        <f t="shared" si="0"/>
        <v>75</v>
      </c>
    </row>
    <row r="71" spans="1:4" ht="15.75" thickBot="1">
      <c r="A71" s="10" t="s">
        <v>41</v>
      </c>
      <c r="B71" s="18"/>
      <c r="C71" s="19"/>
      <c r="D71" s="25">
        <f>SUM(D66:D70)</f>
        <v>168.5</v>
      </c>
    </row>
    <row r="72" spans="1:4">
      <c r="A72" s="7"/>
      <c r="B72" s="16"/>
      <c r="C72" s="17"/>
      <c r="D72" s="26"/>
    </row>
    <row r="73" spans="1:4">
      <c r="A73" s="13" t="s">
        <v>42</v>
      </c>
      <c r="B73" s="8"/>
      <c r="C73" s="9"/>
      <c r="D73" s="23"/>
    </row>
    <row r="74" spans="1:4">
      <c r="A74" s="7" t="s">
        <v>43</v>
      </c>
      <c r="B74" s="8">
        <v>3</v>
      </c>
      <c r="C74" s="9">
        <v>125</v>
      </c>
      <c r="D74" s="23">
        <f t="shared" si="0"/>
        <v>375</v>
      </c>
    </row>
    <row r="75" spans="1:4">
      <c r="A75" s="7" t="s">
        <v>50</v>
      </c>
      <c r="B75" s="8">
        <v>2</v>
      </c>
      <c r="C75" s="9">
        <v>100</v>
      </c>
      <c r="D75" s="23">
        <f t="shared" si="0"/>
        <v>200</v>
      </c>
    </row>
    <row r="76" spans="1:4">
      <c r="A76" s="7" t="s">
        <v>44</v>
      </c>
      <c r="B76" s="8">
        <v>1</v>
      </c>
      <c r="C76" s="9">
        <v>125</v>
      </c>
      <c r="D76" s="23">
        <f t="shared" si="0"/>
        <v>125</v>
      </c>
    </row>
    <row r="77" spans="1:4">
      <c r="A77" s="7" t="s">
        <v>77</v>
      </c>
      <c r="B77" s="8">
        <v>1</v>
      </c>
      <c r="C77" s="9">
        <v>90</v>
      </c>
      <c r="D77" s="23">
        <f t="shared" si="0"/>
        <v>90</v>
      </c>
    </row>
    <row r="78" spans="1:4">
      <c r="A78" s="7" t="s">
        <v>51</v>
      </c>
      <c r="B78" s="8">
        <v>2</v>
      </c>
      <c r="C78" s="9">
        <v>25</v>
      </c>
      <c r="D78" s="23">
        <f t="shared" si="0"/>
        <v>50</v>
      </c>
    </row>
    <row r="79" spans="1:4" ht="15.75" thickBot="1">
      <c r="A79" s="7" t="s">
        <v>45</v>
      </c>
      <c r="B79" s="8">
        <v>4</v>
      </c>
      <c r="C79" s="9">
        <v>25</v>
      </c>
      <c r="D79" s="23">
        <f t="shared" si="0"/>
        <v>100</v>
      </c>
    </row>
    <row r="80" spans="1:4" ht="15.75" thickBot="1">
      <c r="A80" s="10" t="s">
        <v>46</v>
      </c>
      <c r="B80" s="18"/>
      <c r="C80" s="19"/>
      <c r="D80" s="25">
        <f>SUM(D74:D79)</f>
        <v>940</v>
      </c>
    </row>
    <row r="81" spans="1:4">
      <c r="A81" s="28"/>
      <c r="B81" s="20"/>
      <c r="C81" s="21"/>
      <c r="D81" s="27"/>
    </row>
    <row r="82" spans="1:4">
      <c r="A82" s="30" t="s">
        <v>47</v>
      </c>
      <c r="B82" s="8"/>
      <c r="C82" s="9"/>
      <c r="D82" s="31">
        <f>D80+D71+D63+D56+D47+D36+D30+D22+D17</f>
        <v>9282.5</v>
      </c>
    </row>
    <row r="83" spans="1:4">
      <c r="A83" s="29" t="s">
        <v>52</v>
      </c>
      <c r="B83" s="8">
        <v>55</v>
      </c>
      <c r="C83" s="9">
        <v>-5</v>
      </c>
      <c r="D83" s="23">
        <f>B83*C83</f>
        <v>-275</v>
      </c>
    </row>
    <row r="84" spans="1:4">
      <c r="A84" s="14" t="s">
        <v>53</v>
      </c>
      <c r="B84" s="8"/>
      <c r="C84" s="9"/>
      <c r="D84" s="32">
        <f>SUM(D82:D83)</f>
        <v>9007.5</v>
      </c>
    </row>
    <row r="85" spans="1:4">
      <c r="A85" s="14"/>
      <c r="B85" s="8"/>
      <c r="C85" s="9"/>
      <c r="D85" s="32"/>
    </row>
    <row r="86" spans="1:4">
      <c r="A86" s="13"/>
      <c r="B86" s="8"/>
      <c r="C86" s="9"/>
      <c r="D86" s="23"/>
    </row>
    <row r="87" spans="1:4">
      <c r="A87" s="7"/>
      <c r="B87" s="8"/>
      <c r="C87" s="9"/>
      <c r="D87" s="23"/>
    </row>
    <row r="88" spans="1:4">
      <c r="A88" s="7"/>
      <c r="B88" s="8"/>
      <c r="C88" s="9"/>
      <c r="D88" s="23"/>
    </row>
    <row r="89" spans="1:4">
      <c r="A89" s="7"/>
      <c r="B89" s="8"/>
      <c r="C89" s="9"/>
      <c r="D89" s="23"/>
    </row>
    <row r="90" spans="1:4">
      <c r="A90" s="7"/>
      <c r="B90" s="8"/>
      <c r="C90" s="9"/>
      <c r="D90" s="23"/>
    </row>
    <row r="91" spans="1:4">
      <c r="A91" s="7"/>
      <c r="B91" s="12"/>
      <c r="C91" s="15"/>
      <c r="D91" s="24"/>
    </row>
    <row r="92" spans="1:4">
      <c r="A92" s="14"/>
      <c r="B92" s="39"/>
      <c r="C92" s="40"/>
      <c r="D92" s="41"/>
    </row>
    <row r="93" spans="1:4">
      <c r="A93" s="7"/>
      <c r="B93" s="16"/>
      <c r="C93" s="16"/>
      <c r="D93" s="26"/>
    </row>
    <row r="94" spans="1:4">
      <c r="A94" s="7"/>
      <c r="B94" s="8"/>
      <c r="C94" s="8"/>
      <c r="D94" s="23"/>
    </row>
    <row r="95" spans="1:4">
      <c r="A95" s="7"/>
      <c r="B95" s="8"/>
      <c r="C95" s="8"/>
      <c r="D95" s="23"/>
    </row>
    <row r="96" spans="1:4">
      <c r="A96" s="7"/>
      <c r="B96" s="8"/>
      <c r="C96" s="8"/>
      <c r="D96" s="23"/>
    </row>
    <row r="97" spans="1:4">
      <c r="A97" s="7"/>
      <c r="B97" s="8"/>
      <c r="C97" s="8"/>
      <c r="D97" s="23"/>
    </row>
    <row r="98" spans="1:4">
      <c r="A98" s="7"/>
      <c r="B98" s="8"/>
      <c r="C98" s="8"/>
      <c r="D98" s="23"/>
    </row>
    <row r="99" spans="1:4">
      <c r="A99" s="7"/>
      <c r="B99" s="8"/>
      <c r="C99" s="8"/>
      <c r="D99" s="23"/>
    </row>
    <row r="100" spans="1:4">
      <c r="A100" s="7"/>
      <c r="B100" s="8"/>
      <c r="C100" s="8"/>
      <c r="D100" s="23"/>
    </row>
    <row r="101" spans="1:4">
      <c r="A101" s="7"/>
      <c r="B101" s="8"/>
      <c r="C101" s="8"/>
      <c r="D101" s="23"/>
    </row>
    <row r="102" spans="1:4">
      <c r="A102" s="7"/>
      <c r="B102" s="8"/>
      <c r="C102" s="8"/>
      <c r="D102" s="23"/>
    </row>
    <row r="103" spans="1:4">
      <c r="A103" s="7"/>
      <c r="B103" s="8"/>
      <c r="C103" s="8"/>
      <c r="D103" s="23"/>
    </row>
    <row r="104" spans="1:4">
      <c r="A104" s="7"/>
      <c r="B104" s="8"/>
      <c r="C104" s="8"/>
      <c r="D104" s="23"/>
    </row>
    <row r="105" spans="1:4">
      <c r="A105" s="7"/>
      <c r="B105" s="8"/>
      <c r="C105" s="8"/>
      <c r="D105" s="23"/>
    </row>
    <row r="106" spans="1:4">
      <c r="A106" s="7"/>
      <c r="B106" s="8"/>
      <c r="C106" s="8"/>
      <c r="D106" s="23"/>
    </row>
    <row r="107" spans="1:4">
      <c r="A107" s="7"/>
      <c r="B107" s="8"/>
      <c r="C107" s="8"/>
      <c r="D107" s="23"/>
    </row>
    <row r="108" spans="1:4">
      <c r="A108" s="7"/>
      <c r="B108" s="8"/>
      <c r="C108" s="8"/>
      <c r="D108" s="23"/>
    </row>
    <row r="109" spans="1:4">
      <c r="A109" s="11"/>
      <c r="B109" s="12"/>
      <c r="C109" s="12"/>
      <c r="D109" s="24"/>
    </row>
    <row r="110" spans="1:4">
      <c r="D110" s="1"/>
    </row>
    <row r="111" spans="1:4">
      <c r="D111" s="1"/>
    </row>
    <row r="112" spans="1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</sheetData>
  <phoneticPr fontId="0" type="noConversion"/>
  <pageMargins left="0.7" right="0.7" top="0.75" bottom="0.75" header="0.3" footer="0.3"/>
  <pageSetup orientation="portrait" r:id="rId1"/>
  <legacyDrawing r:id="rId2"/>
  <oleObjects>
    <oleObject progId="Excel.Sheet.12" shapeId="1028" r:id="rId3"/>
    <oleObject progId="Excel.Sheet.12" shapeId="1029" r:id="rId4"/>
    <oleObject progId="Excel.Sheet.12" shapeId="10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cadams</dc:creator>
  <cp:lastModifiedBy>Carolyn Mube</cp:lastModifiedBy>
  <cp:lastPrinted>2009-03-16T21:14:04Z</cp:lastPrinted>
  <dcterms:created xsi:type="dcterms:W3CDTF">2009-03-16T19:20:42Z</dcterms:created>
  <dcterms:modified xsi:type="dcterms:W3CDTF">2009-07-01T22:08:12Z</dcterms:modified>
</cp:coreProperties>
</file>